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180" windowWidth="9450" windowHeight="4785" tabRatio="703"/>
  </bookViews>
  <sheets>
    <sheet name="Zbiorówka" sheetId="43" r:id="rId1"/>
    <sheet name="T3-T4" sheetId="38" r:id="rId2"/>
    <sheet name="T5" sheetId="39" r:id="rId3"/>
    <sheet name="T6" sheetId="40" r:id="rId4"/>
    <sheet name="T7" sheetId="42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calcId="145621"/>
</workbook>
</file>

<file path=xl/calcChain.xml><?xml version="1.0" encoding="utf-8"?>
<calcChain xmlns="http://schemas.openxmlformats.org/spreadsheetml/2006/main">
  <c r="E20" i="42" l="1"/>
  <c r="E19" i="42"/>
  <c r="E18" i="42"/>
  <c r="E17" i="42"/>
  <c r="E15" i="42"/>
  <c r="E14" i="42"/>
  <c r="E12" i="42"/>
  <c r="E11" i="42"/>
  <c r="E10" i="42"/>
  <c r="E9" i="42"/>
  <c r="E8" i="42"/>
  <c r="E7" i="42"/>
  <c r="E6" i="42"/>
  <c r="E5" i="42"/>
  <c r="F4" i="43" l="1"/>
  <c r="F5" i="43"/>
  <c r="F6" i="43"/>
  <c r="F7" i="43"/>
  <c r="G36" i="43" l="1"/>
  <c r="E36" i="43"/>
  <c r="F36" i="43" s="1"/>
  <c r="D36" i="43"/>
  <c r="C36" i="43"/>
  <c r="D13" i="43"/>
  <c r="G13" i="43" s="1"/>
  <c r="F12" i="43"/>
  <c r="F11" i="43"/>
  <c r="F10" i="43"/>
  <c r="G4" i="43" l="1"/>
  <c r="D15" i="43"/>
  <c r="G5" i="43"/>
  <c r="G9" i="43"/>
  <c r="G12" i="43"/>
  <c r="G7" i="43"/>
  <c r="G11" i="43"/>
  <c r="F23" i="39" l="1"/>
  <c r="F23" i="40"/>
  <c r="C21" i="38"/>
  <c r="D21" i="38"/>
  <c r="D21" i="42"/>
  <c r="C21" i="42"/>
  <c r="M27" i="40"/>
  <c r="L27" i="40"/>
  <c r="K27" i="40"/>
  <c r="J27" i="40"/>
  <c r="G27" i="40"/>
  <c r="F27" i="40"/>
  <c r="D27" i="40"/>
  <c r="C27" i="40"/>
  <c r="C43" i="38"/>
  <c r="D43" i="38"/>
  <c r="G23" i="39"/>
  <c r="C23" i="39"/>
  <c r="D23" i="39"/>
  <c r="O23" i="39"/>
  <c r="P23" i="39"/>
  <c r="L23" i="39"/>
  <c r="M23" i="39"/>
  <c r="I23" i="39"/>
  <c r="J23" i="39"/>
  <c r="G23" i="40"/>
  <c r="M23" i="40"/>
  <c r="L23" i="40"/>
  <c r="K23" i="40"/>
  <c r="J23" i="40"/>
  <c r="I23" i="40"/>
  <c r="H23" i="40"/>
  <c r="E23" i="40"/>
  <c r="D23" i="40"/>
  <c r="C23" i="40"/>
</calcChain>
</file>

<file path=xl/sharedStrings.xml><?xml version="1.0" encoding="utf-8"?>
<sst xmlns="http://schemas.openxmlformats.org/spreadsheetml/2006/main" count="297" uniqueCount="68">
  <si>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</si>
  <si>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</si>
  <si>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</si>
  <si>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</si>
  <si>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</si>
  <si>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</si>
  <si>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</si>
  <si>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</si>
  <si>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</si>
  <si>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</si>
  <si>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</si>
  <si>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</si>
  <si>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</si>
  <si>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</si>
  <si>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</si>
  <si>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</si>
  <si>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</si>
  <si>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</si>
  <si>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</si>
  <si>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</si>
  <si>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</si>
  <si>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</si>
  <si>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</si>
  <si>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</si>
  <si>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</si>
  <si>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</si>
  <si>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</si>
  <si>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</si>
  <si>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</si>
  <si>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</si>
  <si>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</si>
  <si>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</si>
  <si>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</si>
  <si>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</si>
  <si>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Środki wykorzystane 
na pokrycie kosztów obsługi realizowanych zadań</t>
  </si>
  <si>
    <t>Zadania z zakresu rehabilitacji zawodowej i społecznej zlecane fundacjom 
oraz organizacjom pozarządowym art.36</t>
  </si>
  <si>
    <t>Zadania z zakresu rehabilitacji zawodowej i społecznej zlecane fundacjom oraz organizacjom pozarządowym</t>
  </si>
  <si>
    <t>wytwórczym i usługowym</t>
  </si>
  <si>
    <t>Środki 
wg planu</t>
  </si>
  <si>
    <t>średni koszt 
realizacji zadań</t>
  </si>
  <si>
    <t xml:space="preserve">Dofinansowanie robót budowlanych dotyczących obiektów służących rehabilitacji,
w związku z potrzebami osób niepełnosprawnych art.35 ust.1 pkt 5 - ogółem </t>
  </si>
  <si>
    <t>liczba
zrealizowanych umów</t>
  </si>
  <si>
    <t>Tabela1. Zbiorcze zestawienie realizacji zadań w 2017 r. przez samorządy wojewódzkie.</t>
  </si>
  <si>
    <t xml:space="preserve">Tabela 2. Wykonanie planu z podziałem na województwa  - rok 2017. </t>
  </si>
  <si>
    <t>Rok 2017  - Tabela 3.</t>
  </si>
  <si>
    <t xml:space="preserve">Rok 2017  - Tabela 4. </t>
  </si>
  <si>
    <t>Rok 2017  - Tabela 5. Dofinansowanie kosztów tworzenia zakładów aktywności zawodowej art.35 ust.1 pkt 6.</t>
  </si>
  <si>
    <t>Rok 2017  - Tabela 6. Dofinansowanie kosztów działania zakładów aktywności zawodowej art.35 ust.1 pkt 6.</t>
  </si>
  <si>
    <t xml:space="preserve">Rok 2017  - Tabela 7.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</si>
  <si>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</si>
  <si>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</si>
  <si>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</si>
  <si>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</si>
  <si>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</si>
  <si>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</si>
  <si>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</si>
  <si>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</si>
  <si>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</si>
  <si>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</si>
  <si>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</si>
  <si>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</si>
  <si>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</si>
  <si>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</si>
  <si>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</si>
  <si>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</si>
  <si>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</si>
  <si>
    <t>Zakłady aktywności zawodowej utworzone w 2017 r.</t>
  </si>
  <si>
    <t>Zakłady aktywności zawodowej działające w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</si>
</sst>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&quot;   &quot;\ 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</font>
    <font>
      <sz val="7"/>
      <color indexed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3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9" fillId="2" borderId="3" xfId="2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2" fillId="0" borderId="1" xfId="2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3" fontId="25" fillId="0" borderId="1" xfId="1" applyNumberFormat="1" applyFont="1" applyFill="1" applyBorder="1" applyAlignment="1">
      <alignment horizontal="right" wrapText="1"/>
    </xf>
    <xf numFmtId="3" fontId="22" fillId="0" borderId="1" xfId="2" applyNumberFormat="1" applyFont="1" applyFill="1" applyBorder="1" applyAlignment="1">
      <alignment horizontal="right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1" fillId="0" borderId="0" xfId="3"/>
    <xf numFmtId="0" fontId="1" fillId="0" borderId="0" xfId="3" applyAlignment="1"/>
    <xf numFmtId="0" fontId="20" fillId="2" borderId="7" xfId="3" applyFont="1" applyFill="1" applyBorder="1" applyAlignment="1">
      <alignment horizontal="center" vertical="center"/>
    </xf>
    <xf numFmtId="0" fontId="20" fillId="2" borderId="8" xfId="3" applyFont="1" applyFill="1" applyBorder="1" applyAlignment="1">
      <alignment horizontal="center" vertical="center" wrapText="1"/>
    </xf>
    <xf numFmtId="0" fontId="20" fillId="2" borderId="9" xfId="3" applyFont="1" applyFill="1" applyBorder="1" applyAlignment="1">
      <alignment horizontal="center" vertical="center" wrapText="1"/>
    </xf>
    <xf numFmtId="0" fontId="13" fillId="0" borderId="0" xfId="3" applyFont="1"/>
    <xf numFmtId="0" fontId="13" fillId="0" borderId="2" xfId="3" applyFont="1" applyBorder="1" applyAlignment="1">
      <alignment vertical="center"/>
    </xf>
    <xf numFmtId="0" fontId="1" fillId="0" borderId="0" xfId="3" applyFont="1"/>
    <xf numFmtId="3" fontId="1" fillId="0" borderId="0" xfId="3" applyNumberFormat="1"/>
    <xf numFmtId="10" fontId="1" fillId="0" borderId="0" xfId="3" applyNumberFormat="1"/>
    <xf numFmtId="10" fontId="4" fillId="0" borderId="0" xfId="3" applyNumberFormat="1" applyFont="1"/>
    <xf numFmtId="0" fontId="4" fillId="0" borderId="0" xfId="3" applyFont="1"/>
    <xf numFmtId="0" fontId="1" fillId="0" borderId="0" xfId="3" applyBorder="1"/>
    <xf numFmtId="0" fontId="1" fillId="0" borderId="0" xfId="3" applyBorder="1" applyAlignme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textRotation="90" wrapText="1"/>
    </xf>
    <xf numFmtId="0" fontId="5" fillId="0" borderId="2" xfId="1" applyFont="1" applyFill="1" applyBorder="1" applyAlignment="1">
      <alignment horizontal="right" vertical="center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 wrapText="1"/>
    </xf>
    <xf numFmtId="3" fontId="4" fillId="0" borderId="0" xfId="3" applyNumberFormat="1" applyFont="1"/>
    <xf numFmtId="3" fontId="21" fillId="0" borderId="1" xfId="3" applyNumberFormat="1" applyFont="1" applyBorder="1" applyAlignment="1">
      <alignment horizontal="right" vertical="center"/>
    </xf>
    <xf numFmtId="3" fontId="21" fillId="0" borderId="1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vertical="center"/>
    </xf>
    <xf numFmtId="3" fontId="27" fillId="0" borderId="1" xfId="3" applyNumberFormat="1" applyFont="1" applyBorder="1" applyAlignment="1">
      <alignment horizontal="right" vertical="center"/>
    </xf>
    <xf numFmtId="3" fontId="27" fillId="0" borderId="1" xfId="3" applyNumberFormat="1" applyFont="1" applyBorder="1" applyAlignment="1">
      <alignment vertical="center"/>
    </xf>
    <xf numFmtId="10" fontId="27" fillId="0" borderId="3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center" vertical="center"/>
    </xf>
    <xf numFmtId="3" fontId="27" fillId="0" borderId="1" xfId="3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164" fontId="3" fillId="0" borderId="1" xfId="4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7" fillId="2" borderId="5" xfId="3" applyNumberFormat="1" applyFont="1" applyFill="1" applyBorder="1" applyAlignment="1">
      <alignment vertical="center"/>
    </xf>
    <xf numFmtId="164" fontId="28" fillId="3" borderId="5" xfId="4" applyNumberFormat="1" applyFont="1" applyFill="1" applyBorder="1" applyAlignment="1">
      <alignment horizontal="right" vertical="center" wrapText="1"/>
    </xf>
    <xf numFmtId="3" fontId="7" fillId="2" borderId="6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horizontal="center" vertical="center"/>
    </xf>
    <xf numFmtId="10" fontId="30" fillId="2" borderId="3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horizontal="center" vertical="center"/>
    </xf>
    <xf numFmtId="10" fontId="29" fillId="2" borderId="6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vertical="center"/>
    </xf>
    <xf numFmtId="0" fontId="30" fillId="2" borderId="4" xfId="3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3" fontId="26" fillId="0" borderId="3" xfId="2" applyNumberFormat="1" applyFont="1" applyFill="1" applyBorder="1" applyAlignment="1">
      <alignment horizontal="right" vertical="center" wrapText="1"/>
    </xf>
    <xf numFmtId="0" fontId="14" fillId="0" borderId="1" xfId="3" applyFont="1" applyBorder="1" applyAlignment="1">
      <alignment vertical="center" wrapText="1"/>
    </xf>
    <xf numFmtId="0" fontId="0" fillId="0" borderId="0" xfId="3" applyFont="1" applyAlignment="1"/>
    <xf numFmtId="0" fontId="1" fillId="0" borderId="0" xfId="3" applyAlignment="1"/>
    <xf numFmtId="0" fontId="20" fillId="2" borderId="8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vertical="center" wrapText="1"/>
    </xf>
    <xf numFmtId="0" fontId="30" fillId="2" borderId="5" xfId="3" applyFont="1" applyFill="1" applyBorder="1" applyAlignment="1">
      <alignment vertical="center" wrapText="1"/>
    </xf>
    <xf numFmtId="0" fontId="0" fillId="0" borderId="0" xfId="3" applyFont="1" applyBorder="1" applyAlignment="1">
      <alignment horizontal="left"/>
    </xf>
    <xf numFmtId="0" fontId="1" fillId="0" borderId="0" xfId="3" applyBorder="1" applyAlignment="1">
      <alignment horizontal="left"/>
    </xf>
    <xf numFmtId="0" fontId="19" fillId="0" borderId="10" xfId="3" applyFont="1" applyBorder="1" applyAlignment="1">
      <alignment vertical="center" wrapText="1"/>
    </xf>
    <xf numFmtId="0" fontId="1" fillId="0" borderId="11" xfId="3" applyBorder="1" applyAlignment="1">
      <alignment vertical="center" wrapText="1"/>
    </xf>
    <xf numFmtId="0" fontId="30" fillId="2" borderId="1" xfId="3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_Arkusz1" xfId="1"/>
    <cellStyle name="Normalny_Arkusz2" xfId="2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I42"/>
  <sheetViews>
    <sheetView tabSelected="1" zoomScale="115" zoomScaleNormal="115" workbookViewId="0">
      <selection activeCell="D12" sqref="D12"/>
    </sheetView>
  </sheetViews>
  <sheetFormatPr defaultRowHeight="12.75" x14ac:dyDescent="0.2"/>
  <cols>
    <col min="1" max="1" width="2.7109375" style="46" customWidth="1"/>
    <col min="2" max="2" width="36.7109375" style="46" customWidth="1"/>
    <col min="3" max="3" width="12.28515625" style="46" bestFit="1" customWidth="1"/>
    <col min="4" max="4" width="10" style="46" customWidth="1"/>
    <col min="5" max="5" width="9.85546875" style="46" customWidth="1"/>
    <col min="6" max="6" width="7.85546875" style="46" customWidth="1"/>
    <col min="7" max="7" width="8.85546875" style="46" customWidth="1"/>
    <col min="8" max="9" width="11.28515625" style="46" bestFit="1" customWidth="1"/>
    <col min="10" max="16384" width="9.140625" style="46"/>
  </cols>
  <sheetData>
    <row r="1" spans="1:9" ht="16.5" customHeight="1" x14ac:dyDescent="0.2">
      <c r="A1" s="94" t="s">
        <v>42</v>
      </c>
      <c r="B1" s="95"/>
      <c r="C1" s="95"/>
      <c r="D1" s="95"/>
      <c r="E1" s="95"/>
      <c r="F1" s="95"/>
      <c r="G1" s="95"/>
    </row>
    <row r="2" spans="1:9" ht="15" customHeight="1" x14ac:dyDescent="0.2">
      <c r="A2" s="47"/>
      <c r="B2" s="47"/>
      <c r="C2" s="47"/>
      <c r="D2" s="47"/>
      <c r="E2" s="47"/>
      <c r="F2" s="47"/>
      <c r="G2" s="47"/>
    </row>
    <row r="3" spans="1:9" s="51" customFormat="1" ht="30" customHeight="1" x14ac:dyDescent="0.2">
      <c r="A3" s="48" t="s">
        <v>0</v>
      </c>
      <c r="B3" s="96" t="s">
        <v>6</v>
      </c>
      <c r="C3" s="96"/>
      <c r="D3" s="49" t="s">
        <v>9</v>
      </c>
      <c r="E3" s="49" t="s">
        <v>10</v>
      </c>
      <c r="F3" s="49" t="s">
        <v>8</v>
      </c>
      <c r="G3" s="50" t="s">
        <v>23</v>
      </c>
    </row>
    <row r="4" spans="1:9" s="53" customFormat="1" ht="20.100000000000001" customHeight="1" x14ac:dyDescent="0.2">
      <c r="A4" s="52">
        <v>1</v>
      </c>
      <c r="B4" s="97" t="s">
        <v>24</v>
      </c>
      <c r="C4" s="97"/>
      <c r="D4" s="68">
        <v>42335659</v>
      </c>
      <c r="E4" s="69">
        <v>161</v>
      </c>
      <c r="F4" s="69">
        <f>D4/E4</f>
        <v>262954.40372670809</v>
      </c>
      <c r="G4" s="70">
        <f>D4/$D$13</f>
        <v>0.2997256068410995</v>
      </c>
    </row>
    <row r="5" spans="1:9" ht="15.95" customHeight="1" x14ac:dyDescent="0.2">
      <c r="A5" s="52">
        <v>2</v>
      </c>
      <c r="B5" s="93" t="s">
        <v>11</v>
      </c>
      <c r="C5" s="93"/>
      <c r="D5" s="71">
        <v>10551514</v>
      </c>
      <c r="E5" s="72">
        <v>37</v>
      </c>
      <c r="F5" s="72">
        <f>D5/E5</f>
        <v>285176.05405405408</v>
      </c>
      <c r="G5" s="73">
        <f>D5/$D$13</f>
        <v>7.4702012710900698E-2</v>
      </c>
    </row>
    <row r="6" spans="1:9" ht="18" customHeight="1" x14ac:dyDescent="0.2">
      <c r="A6" s="52">
        <v>3</v>
      </c>
      <c r="B6" s="97" t="s">
        <v>25</v>
      </c>
      <c r="C6" s="97"/>
      <c r="D6" s="72">
        <v>4061715</v>
      </c>
      <c r="E6" s="72">
        <v>6</v>
      </c>
      <c r="F6" s="69">
        <f>D6/E6</f>
        <v>676952.5</v>
      </c>
      <c r="G6" s="74" t="s">
        <v>5</v>
      </c>
      <c r="I6" s="53"/>
    </row>
    <row r="7" spans="1:9" ht="15.95" customHeight="1" x14ac:dyDescent="0.2">
      <c r="A7" s="52">
        <v>4</v>
      </c>
      <c r="B7" s="93" t="s">
        <v>26</v>
      </c>
      <c r="C7" s="93"/>
      <c r="D7" s="72">
        <v>1809469</v>
      </c>
      <c r="E7" s="72">
        <v>6</v>
      </c>
      <c r="F7" s="72">
        <f>D7/E7</f>
        <v>301578.16666666669</v>
      </c>
      <c r="G7" s="73">
        <f>D7/$D$13</f>
        <v>1.2810576400503355E-2</v>
      </c>
    </row>
    <row r="8" spans="1:9" ht="20.100000000000001" customHeight="1" x14ac:dyDescent="0.2">
      <c r="A8" s="52">
        <v>5</v>
      </c>
      <c r="B8" s="97" t="s">
        <v>27</v>
      </c>
      <c r="C8" s="97"/>
      <c r="D8" s="69">
        <v>834116</v>
      </c>
      <c r="E8" s="69">
        <v>5</v>
      </c>
      <c r="F8" s="75" t="s">
        <v>5</v>
      </c>
      <c r="G8" s="74" t="s">
        <v>5</v>
      </c>
      <c r="H8" s="54"/>
      <c r="I8" s="54"/>
    </row>
    <row r="9" spans="1:9" ht="15.95" customHeight="1" x14ac:dyDescent="0.2">
      <c r="A9" s="52">
        <v>6</v>
      </c>
      <c r="B9" s="93" t="s">
        <v>26</v>
      </c>
      <c r="C9" s="93"/>
      <c r="D9" s="72">
        <v>297207</v>
      </c>
      <c r="E9" s="72">
        <v>4</v>
      </c>
      <c r="F9" s="76" t="s">
        <v>5</v>
      </c>
      <c r="G9" s="73">
        <f>D9/$D$13</f>
        <v>2.1041493279323384E-3</v>
      </c>
      <c r="I9" s="54"/>
    </row>
    <row r="10" spans="1:9" ht="20.100000000000001" customHeight="1" x14ac:dyDescent="0.2">
      <c r="A10" s="52">
        <v>7</v>
      </c>
      <c r="B10" s="97" t="s">
        <v>28</v>
      </c>
      <c r="C10" s="97"/>
      <c r="D10" s="69">
        <v>220698819</v>
      </c>
      <c r="E10" s="68">
        <v>103</v>
      </c>
      <c r="F10" s="68">
        <f>D10/E10</f>
        <v>2142706.9805825241</v>
      </c>
      <c r="G10" s="74" t="s">
        <v>5</v>
      </c>
    </row>
    <row r="11" spans="1:9" ht="15.95" customHeight="1" x14ac:dyDescent="0.2">
      <c r="A11" s="52">
        <v>8</v>
      </c>
      <c r="B11" s="93" t="s">
        <v>26</v>
      </c>
      <c r="C11" s="93"/>
      <c r="D11" s="72">
        <v>82952729</v>
      </c>
      <c r="E11" s="71">
        <v>103</v>
      </c>
      <c r="F11" s="71">
        <f>D11/E11</f>
        <v>805366.3009708738</v>
      </c>
      <c r="G11" s="73">
        <f>D11/$D$13</f>
        <v>0.58728404437144288</v>
      </c>
      <c r="H11" s="55"/>
    </row>
    <row r="12" spans="1:9" ht="20.100000000000001" customHeight="1" x14ac:dyDescent="0.2">
      <c r="A12" s="52">
        <v>9</v>
      </c>
      <c r="B12" s="101" t="s">
        <v>36</v>
      </c>
      <c r="C12" s="102"/>
      <c r="D12" s="69">
        <v>13852991</v>
      </c>
      <c r="E12" s="68">
        <v>567</v>
      </c>
      <c r="F12" s="68">
        <f>D12/E12</f>
        <v>24432.082892416227</v>
      </c>
      <c r="G12" s="70">
        <f>D12/$D$13</f>
        <v>9.8075623059021941E-2</v>
      </c>
      <c r="H12" s="55"/>
    </row>
    <row r="13" spans="1:9" s="57" customFormat="1" ht="20.100000000000001" customHeight="1" x14ac:dyDescent="0.2">
      <c r="A13" s="89">
        <v>10</v>
      </c>
      <c r="B13" s="103" t="s">
        <v>12</v>
      </c>
      <c r="C13" s="103"/>
      <c r="D13" s="83">
        <f>D4+D7+D11+D9+D12</f>
        <v>141248055</v>
      </c>
      <c r="E13" s="84" t="s">
        <v>5</v>
      </c>
      <c r="F13" s="84" t="s">
        <v>5</v>
      </c>
      <c r="G13" s="85">
        <f>D13/$D$13</f>
        <v>1</v>
      </c>
      <c r="H13" s="56"/>
    </row>
    <row r="14" spans="1:9" ht="15.95" customHeight="1" x14ac:dyDescent="0.2">
      <c r="A14" s="52">
        <v>11</v>
      </c>
      <c r="B14" s="97" t="s">
        <v>7</v>
      </c>
      <c r="C14" s="97"/>
      <c r="D14" s="69">
        <v>3531059</v>
      </c>
      <c r="E14" s="76" t="s">
        <v>5</v>
      </c>
      <c r="F14" s="75" t="s">
        <v>5</v>
      </c>
      <c r="G14" s="74" t="s">
        <v>5</v>
      </c>
    </row>
    <row r="15" spans="1:9" s="57" customFormat="1" ht="20.100000000000001" customHeight="1" x14ac:dyDescent="0.2">
      <c r="A15" s="90">
        <v>12</v>
      </c>
      <c r="B15" s="98" t="s">
        <v>22</v>
      </c>
      <c r="C15" s="98"/>
      <c r="D15" s="86">
        <f>D13+D14</f>
        <v>144779114</v>
      </c>
      <c r="E15" s="87" t="s">
        <v>5</v>
      </c>
      <c r="F15" s="87" t="s">
        <v>5</v>
      </c>
      <c r="G15" s="88" t="s">
        <v>5</v>
      </c>
    </row>
    <row r="16" spans="1:9" ht="54.95" customHeight="1" x14ac:dyDescent="0.2"/>
    <row r="17" spans="1:7" s="58" customFormat="1" ht="18" customHeight="1" x14ac:dyDescent="0.2">
      <c r="A17" s="99" t="s">
        <v>43</v>
      </c>
      <c r="B17" s="100"/>
      <c r="C17" s="100"/>
      <c r="D17" s="100"/>
      <c r="E17" s="100"/>
      <c r="F17" s="100"/>
      <c r="G17" s="100"/>
    </row>
    <row r="18" spans="1:7" ht="18" customHeight="1" x14ac:dyDescent="0.2">
      <c r="A18" s="59"/>
      <c r="B18" s="59"/>
      <c r="C18" s="59"/>
      <c r="D18" s="59"/>
      <c r="E18" s="59"/>
      <c r="F18" s="59"/>
      <c r="G18" s="59"/>
    </row>
    <row r="19" spans="1:7" s="57" customFormat="1" ht="88.5" customHeight="1" x14ac:dyDescent="0.2">
      <c r="A19" s="60" t="s">
        <v>0</v>
      </c>
      <c r="B19" s="61" t="s">
        <v>14</v>
      </c>
      <c r="C19" s="44" t="s">
        <v>38</v>
      </c>
      <c r="D19" s="44" t="s">
        <v>33</v>
      </c>
      <c r="E19" s="44" t="s">
        <v>1</v>
      </c>
      <c r="F19" s="62" t="s">
        <v>2</v>
      </c>
      <c r="G19" s="63" t="s">
        <v>34</v>
      </c>
    </row>
    <row r="20" spans="1:7" ht="15.95" customHeight="1" x14ac:dyDescent="0.2">
      <c r="A20" s="64">
        <v>1</v>
      </c>
      <c r="B20" s="9" t="s">
        <v>49</v>
      </c>
      <c r="C20" s="77">
        <v>11229316</v>
      </c>
      <c r="D20" s="77">
        <v>11229316</v>
      </c>
      <c r="E20" s="77">
        <v>11115728</v>
      </c>
      <c r="F20" s="78">
        <v>0.98988469110674238</v>
      </c>
      <c r="G20" s="79">
        <v>277893</v>
      </c>
    </row>
    <row r="21" spans="1:7" ht="15.95" customHeight="1" x14ac:dyDescent="0.2">
      <c r="A21" s="64">
        <v>2</v>
      </c>
      <c r="B21" s="9" t="s">
        <v>50</v>
      </c>
      <c r="C21" s="77">
        <v>9617241</v>
      </c>
      <c r="D21" s="77">
        <v>9617241</v>
      </c>
      <c r="E21" s="77">
        <v>9616654</v>
      </c>
      <c r="F21" s="78">
        <v>0.99993896378389602</v>
      </c>
      <c r="G21" s="79">
        <v>240417</v>
      </c>
    </row>
    <row r="22" spans="1:7" ht="15.95" customHeight="1" x14ac:dyDescent="0.2">
      <c r="A22" s="64">
        <v>3</v>
      </c>
      <c r="B22" s="9" t="s">
        <v>51</v>
      </c>
      <c r="C22" s="77">
        <v>8823573</v>
      </c>
      <c r="D22" s="77">
        <v>8823573</v>
      </c>
      <c r="E22" s="77">
        <v>8294055</v>
      </c>
      <c r="F22" s="78">
        <v>0.93998825645801309</v>
      </c>
      <c r="G22" s="79">
        <v>207350</v>
      </c>
    </row>
    <row r="23" spans="1:7" ht="15.95" customHeight="1" x14ac:dyDescent="0.2">
      <c r="A23" s="64">
        <v>4</v>
      </c>
      <c r="B23" s="9" t="s">
        <v>52</v>
      </c>
      <c r="C23" s="77">
        <v>3126907</v>
      </c>
      <c r="D23" s="77">
        <v>3101973.01</v>
      </c>
      <c r="E23" s="77">
        <v>3101974</v>
      </c>
      <c r="F23" s="78">
        <v>0.99202630586710761</v>
      </c>
      <c r="G23" s="79">
        <v>77548</v>
      </c>
    </row>
    <row r="24" spans="1:7" ht="15.95" customHeight="1" x14ac:dyDescent="0.2">
      <c r="A24" s="64">
        <v>5</v>
      </c>
      <c r="B24" s="9" t="s">
        <v>53</v>
      </c>
      <c r="C24" s="77">
        <v>9194173</v>
      </c>
      <c r="D24" s="77">
        <v>9168158.0299999993</v>
      </c>
      <c r="E24" s="77">
        <v>9138972</v>
      </c>
      <c r="F24" s="78">
        <v>0.99399608860960087</v>
      </c>
      <c r="G24" s="79">
        <v>228474</v>
      </c>
    </row>
    <row r="25" spans="1:7" ht="15.95" customHeight="1" x14ac:dyDescent="0.2">
      <c r="A25" s="64">
        <v>6</v>
      </c>
      <c r="B25" s="9" t="s">
        <v>54</v>
      </c>
      <c r="C25" s="77">
        <v>11841383</v>
      </c>
      <c r="D25" s="77">
        <v>11841383</v>
      </c>
      <c r="E25" s="77">
        <v>11825652</v>
      </c>
      <c r="F25" s="78">
        <v>0.99867152341918175</v>
      </c>
      <c r="G25" s="79">
        <v>295641</v>
      </c>
    </row>
    <row r="26" spans="1:7" ht="15.95" customHeight="1" x14ac:dyDescent="0.2">
      <c r="A26" s="64">
        <v>7</v>
      </c>
      <c r="B26" s="9" t="s">
        <v>55</v>
      </c>
      <c r="C26" s="77">
        <v>12204265</v>
      </c>
      <c r="D26" s="77">
        <v>11627701.130000001</v>
      </c>
      <c r="E26" s="77">
        <v>11624217</v>
      </c>
      <c r="F26" s="78">
        <v>0.95247169739431259</v>
      </c>
      <c r="G26" s="79">
        <v>290668</v>
      </c>
    </row>
    <row r="27" spans="1:7" ht="15.95" customHeight="1" x14ac:dyDescent="0.2">
      <c r="A27" s="64">
        <v>8</v>
      </c>
      <c r="B27" s="9" t="s">
        <v>56</v>
      </c>
      <c r="C27" s="77">
        <v>3512830</v>
      </c>
      <c r="D27" s="77">
        <v>3512830</v>
      </c>
      <c r="E27" s="77">
        <v>3511941</v>
      </c>
      <c r="F27" s="78">
        <v>0.99974692769077922</v>
      </c>
      <c r="G27" s="79">
        <v>87799</v>
      </c>
    </row>
    <row r="28" spans="1:7" ht="15.95" customHeight="1" x14ac:dyDescent="0.2">
      <c r="A28" s="64">
        <v>9</v>
      </c>
      <c r="B28" s="9" t="s">
        <v>57</v>
      </c>
      <c r="C28" s="77">
        <v>10457451</v>
      </c>
      <c r="D28" s="77">
        <v>10457451</v>
      </c>
      <c r="E28" s="77">
        <v>10455546</v>
      </c>
      <c r="F28" s="78">
        <v>0.99981783323679929</v>
      </c>
      <c r="G28" s="79">
        <v>261389</v>
      </c>
    </row>
    <row r="29" spans="1:7" ht="15.95" customHeight="1" x14ac:dyDescent="0.2">
      <c r="A29" s="64">
        <v>10</v>
      </c>
      <c r="B29" s="9" t="s">
        <v>58</v>
      </c>
      <c r="C29" s="77">
        <v>4448321</v>
      </c>
      <c r="D29" s="77">
        <v>4448321</v>
      </c>
      <c r="E29" s="77">
        <v>4437319</v>
      </c>
      <c r="F29" s="78">
        <v>0.99752670726775339</v>
      </c>
      <c r="G29" s="79">
        <v>110934</v>
      </c>
    </row>
    <row r="30" spans="1:7" ht="15.95" customHeight="1" x14ac:dyDescent="0.2">
      <c r="A30" s="64">
        <v>11</v>
      </c>
      <c r="B30" s="9" t="s">
        <v>59</v>
      </c>
      <c r="C30" s="77">
        <v>6893222</v>
      </c>
      <c r="D30" s="77">
        <v>6732201</v>
      </c>
      <c r="E30" s="77">
        <v>6730375</v>
      </c>
      <c r="F30" s="78">
        <v>0.97637577898985406</v>
      </c>
      <c r="G30" s="79">
        <v>168252</v>
      </c>
    </row>
    <row r="31" spans="1:7" ht="15.95" customHeight="1" x14ac:dyDescent="0.2">
      <c r="A31" s="64">
        <v>12</v>
      </c>
      <c r="B31" s="9" t="s">
        <v>60</v>
      </c>
      <c r="C31" s="77">
        <v>16887278</v>
      </c>
      <c r="D31" s="77">
        <v>16887278</v>
      </c>
      <c r="E31" s="77">
        <v>16885424</v>
      </c>
      <c r="F31" s="78">
        <v>0.99989021321257343</v>
      </c>
      <c r="G31" s="79">
        <v>422136</v>
      </c>
    </row>
    <row r="32" spans="1:7" ht="15.95" customHeight="1" x14ac:dyDescent="0.2">
      <c r="A32" s="64">
        <v>13</v>
      </c>
      <c r="B32" s="9" t="s">
        <v>61</v>
      </c>
      <c r="C32" s="77">
        <v>5922991</v>
      </c>
      <c r="D32" s="77">
        <v>5912991</v>
      </c>
      <c r="E32" s="77">
        <v>5912663</v>
      </c>
      <c r="F32" s="78">
        <v>0.99825628639314157</v>
      </c>
      <c r="G32" s="79">
        <v>147816</v>
      </c>
    </row>
    <row r="33" spans="1:7" ht="15.95" customHeight="1" x14ac:dyDescent="0.2">
      <c r="A33" s="64">
        <v>14</v>
      </c>
      <c r="B33" s="9" t="s">
        <v>62</v>
      </c>
      <c r="C33" s="77">
        <v>7960999</v>
      </c>
      <c r="D33" s="77">
        <v>7960999</v>
      </c>
      <c r="E33" s="77">
        <v>7779780</v>
      </c>
      <c r="F33" s="78">
        <v>0.97723665082736477</v>
      </c>
      <c r="G33" s="79">
        <v>194494</v>
      </c>
    </row>
    <row r="34" spans="1:7" ht="15.95" customHeight="1" x14ac:dyDescent="0.2">
      <c r="A34" s="64">
        <v>15</v>
      </c>
      <c r="B34" s="9" t="s">
        <v>63</v>
      </c>
      <c r="C34" s="77">
        <v>13387807</v>
      </c>
      <c r="D34" s="77">
        <v>13387807</v>
      </c>
      <c r="E34" s="77">
        <v>13325512</v>
      </c>
      <c r="F34" s="78">
        <v>0.99534688541596095</v>
      </c>
      <c r="G34" s="79">
        <v>333138</v>
      </c>
    </row>
    <row r="35" spans="1:7" ht="15.95" customHeight="1" x14ac:dyDescent="0.2">
      <c r="A35" s="64">
        <v>16</v>
      </c>
      <c r="B35" s="9" t="s">
        <v>64</v>
      </c>
      <c r="C35" s="77">
        <v>7492243</v>
      </c>
      <c r="D35" s="77">
        <v>7492243</v>
      </c>
      <c r="E35" s="77">
        <v>7492243</v>
      </c>
      <c r="F35" s="78">
        <v>1</v>
      </c>
      <c r="G35" s="79">
        <v>187110</v>
      </c>
    </row>
    <row r="36" spans="1:7" ht="20.100000000000001" customHeight="1" x14ac:dyDescent="0.2">
      <c r="A36" s="65" t="s">
        <v>5</v>
      </c>
      <c r="B36" s="66" t="s">
        <v>3</v>
      </c>
      <c r="C36" s="80">
        <f>SUM(C20:C35)</f>
        <v>143000000</v>
      </c>
      <c r="D36" s="80">
        <f>SUM(D20:D35)</f>
        <v>142201466.17000002</v>
      </c>
      <c r="E36" s="80">
        <f>SUM(E20:E35)</f>
        <v>141248055</v>
      </c>
      <c r="F36" s="81">
        <f>E36/C36</f>
        <v>0.98774863636363641</v>
      </c>
      <c r="G36" s="82">
        <f>SUM(G20:G35)</f>
        <v>3531059</v>
      </c>
    </row>
    <row r="37" spans="1:7" x14ac:dyDescent="0.2">
      <c r="E37" s="54"/>
    </row>
    <row r="38" spans="1:7" x14ac:dyDescent="0.2">
      <c r="E38" s="54"/>
    </row>
    <row r="39" spans="1:7" x14ac:dyDescent="0.2">
      <c r="E39" s="67"/>
    </row>
    <row r="40" spans="1:7" x14ac:dyDescent="0.2">
      <c r="E40" s="54"/>
    </row>
    <row r="42" spans="1:7" x14ac:dyDescent="0.2">
      <c r="E42" s="54"/>
    </row>
  </sheetData>
  <sheetProtection password="DFC8" sheet="1" objects="1" scenarios="1"/>
  <mergeCells count="15">
    <mergeCell ref="B14:C14"/>
    <mergeCell ref="B15:C15"/>
    <mergeCell ref="A17:G17"/>
    <mergeCell ref="B8:C8"/>
    <mergeCell ref="B9:C9"/>
    <mergeCell ref="B10:C10"/>
    <mergeCell ref="B11:C11"/>
    <mergeCell ref="B12:C12"/>
    <mergeCell ref="B13:C13"/>
    <mergeCell ref="B7:C7"/>
    <mergeCell ref="A1:G1"/>
    <mergeCell ref="B3:C3"/>
    <mergeCell ref="B4:C4"/>
    <mergeCell ref="B5:C5"/>
    <mergeCell ref="B6:C6"/>
  </mergeCells>
  <pageMargins left="0.59055118110236227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H43"/>
  <sheetViews>
    <sheetView topLeftCell="A28" zoomScale="130" zoomScaleNormal="130" workbookViewId="0">
      <selection activeCell="C43" sqref="C43:D43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0.100000000000001" customHeight="1" x14ac:dyDescent="0.2">
      <c r="A1" s="104" t="s">
        <v>44</v>
      </c>
      <c r="B1" s="104"/>
      <c r="C1" s="104"/>
      <c r="D1" s="104"/>
      <c r="E1" s="104"/>
    </row>
    <row r="2" spans="1:8" ht="15" customHeight="1" x14ac:dyDescent="0.2"/>
    <row r="3" spans="1:8" ht="20.100000000000001" customHeight="1" x14ac:dyDescent="0.2">
      <c r="A3" s="105" t="s">
        <v>0</v>
      </c>
      <c r="B3" s="107" t="s">
        <v>14</v>
      </c>
      <c r="C3" s="109" t="s">
        <v>40</v>
      </c>
      <c r="D3" s="109"/>
      <c r="E3" s="110"/>
    </row>
    <row r="4" spans="1:8" s="4" customFormat="1" ht="21.75" customHeight="1" x14ac:dyDescent="0.2">
      <c r="A4" s="106"/>
      <c r="B4" s="108"/>
      <c r="C4" s="20" t="s">
        <v>15</v>
      </c>
      <c r="D4" s="20" t="s">
        <v>16</v>
      </c>
      <c r="E4" s="25" t="s">
        <v>17</v>
      </c>
      <c r="F4" s="6"/>
    </row>
    <row r="5" spans="1:8" ht="15.95" customHeight="1" x14ac:dyDescent="0.2">
      <c r="A5" s="10">
        <v>1</v>
      </c>
      <c r="B5" s="1" t="s">
        <v>49</v>
      </c>
      <c r="C5" s="8">
        <v>4819672</v>
      </c>
      <c r="D5" s="38">
        <v>21</v>
      </c>
      <c r="E5" s="45">
        <v>229508.19047619047</v>
      </c>
      <c r="F5" s="39"/>
      <c r="G5" s="39"/>
    </row>
    <row r="6" spans="1:8" ht="15.95" customHeight="1" x14ac:dyDescent="0.2">
      <c r="A6" s="10">
        <v>2</v>
      </c>
      <c r="B6" s="1" t="s">
        <v>50</v>
      </c>
      <c r="C6" s="8">
        <v>2804994</v>
      </c>
      <c r="D6" s="3">
        <v>10</v>
      </c>
      <c r="E6" s="45">
        <v>280499.40000000002</v>
      </c>
    </row>
    <row r="7" spans="1:8" ht="15.95" customHeight="1" x14ac:dyDescent="0.2">
      <c r="A7" s="10">
        <v>3</v>
      </c>
      <c r="B7" s="1" t="s">
        <v>51</v>
      </c>
      <c r="C7" s="8">
        <v>2256142</v>
      </c>
      <c r="D7" s="38">
        <v>8</v>
      </c>
      <c r="E7" s="45">
        <v>282017.75</v>
      </c>
      <c r="F7" s="39"/>
      <c r="G7" s="39"/>
    </row>
    <row r="8" spans="1:8" ht="15.95" customHeight="1" x14ac:dyDescent="0.2">
      <c r="A8" s="10">
        <v>4</v>
      </c>
      <c r="B8" s="1" t="s">
        <v>52</v>
      </c>
      <c r="C8" s="8">
        <v>1710735</v>
      </c>
      <c r="D8" s="3">
        <v>17</v>
      </c>
      <c r="E8" s="45">
        <v>100631.4705882353</v>
      </c>
      <c r="H8" s="35"/>
    </row>
    <row r="9" spans="1:8" ht="15.95" customHeight="1" x14ac:dyDescent="0.2">
      <c r="A9" s="10">
        <v>5</v>
      </c>
      <c r="B9" s="1" t="s">
        <v>53</v>
      </c>
      <c r="C9" s="8">
        <v>2621492</v>
      </c>
      <c r="D9" s="38">
        <v>14</v>
      </c>
      <c r="E9" s="45">
        <v>187249.42857142858</v>
      </c>
      <c r="F9" s="39"/>
      <c r="G9" s="39"/>
    </row>
    <row r="10" spans="1:8" ht="15.95" customHeight="1" x14ac:dyDescent="0.2">
      <c r="A10" s="10">
        <v>6</v>
      </c>
      <c r="B10" s="1" t="s">
        <v>54</v>
      </c>
      <c r="C10" s="8">
        <v>4785759</v>
      </c>
      <c r="D10" s="3">
        <v>25</v>
      </c>
      <c r="E10" s="45">
        <v>191430.36</v>
      </c>
      <c r="F10" s="37"/>
    </row>
    <row r="11" spans="1:8" ht="15.95" customHeight="1" x14ac:dyDescent="0.2">
      <c r="A11" s="10">
        <v>7</v>
      </c>
      <c r="B11" s="1" t="s">
        <v>55</v>
      </c>
      <c r="C11" s="8">
        <v>4333942</v>
      </c>
      <c r="D11" s="38">
        <v>5</v>
      </c>
      <c r="E11" s="45">
        <v>866788.4</v>
      </c>
      <c r="F11" s="43"/>
      <c r="G11" s="39"/>
    </row>
    <row r="12" spans="1:8" ht="15.95" customHeight="1" x14ac:dyDescent="0.2">
      <c r="A12" s="10">
        <v>8</v>
      </c>
      <c r="B12" s="1" t="s">
        <v>56</v>
      </c>
      <c r="C12" s="8">
        <v>635503</v>
      </c>
      <c r="D12" s="3">
        <v>2</v>
      </c>
      <c r="E12" s="45">
        <v>317751.5</v>
      </c>
      <c r="F12" s="37"/>
    </row>
    <row r="13" spans="1:8" ht="15.95" customHeight="1" x14ac:dyDescent="0.2">
      <c r="A13" s="10">
        <v>9</v>
      </c>
      <c r="B13" s="1" t="s">
        <v>57</v>
      </c>
      <c r="C13" s="8">
        <v>1817700</v>
      </c>
      <c r="D13" s="3">
        <v>7</v>
      </c>
      <c r="E13" s="45">
        <v>259671.42857142858</v>
      </c>
    </row>
    <row r="14" spans="1:8" ht="15.95" customHeight="1" x14ac:dyDescent="0.2">
      <c r="A14" s="10">
        <v>10</v>
      </c>
      <c r="B14" s="1" t="s">
        <v>58</v>
      </c>
      <c r="C14" s="2">
        <v>1974680</v>
      </c>
      <c r="D14" s="3">
        <v>3</v>
      </c>
      <c r="E14" s="45">
        <v>658226.66666666663</v>
      </c>
    </row>
    <row r="15" spans="1:8" ht="15.95" customHeight="1" x14ac:dyDescent="0.2">
      <c r="A15" s="10">
        <v>11</v>
      </c>
      <c r="B15" s="1" t="s">
        <v>59</v>
      </c>
      <c r="C15" s="2">
        <v>2185590</v>
      </c>
      <c r="D15" s="3">
        <v>8</v>
      </c>
      <c r="E15" s="45">
        <v>273198.75</v>
      </c>
    </row>
    <row r="16" spans="1:8" ht="15.95" customHeight="1" x14ac:dyDescent="0.2">
      <c r="A16" s="10">
        <v>12</v>
      </c>
      <c r="B16" s="1" t="s">
        <v>60</v>
      </c>
      <c r="C16" s="2">
        <v>5431226</v>
      </c>
      <c r="D16" s="3">
        <v>19</v>
      </c>
      <c r="E16" s="45">
        <v>285854</v>
      </c>
    </row>
    <row r="17" spans="1:5" ht="15.95" customHeight="1" x14ac:dyDescent="0.2">
      <c r="A17" s="10">
        <v>13</v>
      </c>
      <c r="B17" s="1" t="s">
        <v>61</v>
      </c>
      <c r="C17" s="2">
        <v>1463200</v>
      </c>
      <c r="D17" s="3">
        <v>6</v>
      </c>
      <c r="E17" s="45">
        <v>243866.66666666666</v>
      </c>
    </row>
    <row r="18" spans="1:5" ht="15.95" customHeight="1" x14ac:dyDescent="0.2">
      <c r="A18" s="10">
        <v>14</v>
      </c>
      <c r="B18" s="1" t="s">
        <v>62</v>
      </c>
      <c r="C18" s="2">
        <v>2738781</v>
      </c>
      <c r="D18" s="3">
        <v>8</v>
      </c>
      <c r="E18" s="45">
        <v>342347.625</v>
      </c>
    </row>
    <row r="19" spans="1:5" ht="15.95" customHeight="1" x14ac:dyDescent="0.2">
      <c r="A19" s="10">
        <v>15</v>
      </c>
      <c r="B19" s="1" t="s">
        <v>63</v>
      </c>
      <c r="C19" s="2">
        <v>1130000</v>
      </c>
      <c r="D19" s="3">
        <v>4</v>
      </c>
      <c r="E19" s="45">
        <v>282500</v>
      </c>
    </row>
    <row r="20" spans="1:5" ht="15.95" customHeight="1" x14ac:dyDescent="0.2">
      <c r="A20" s="10">
        <v>16</v>
      </c>
      <c r="B20" s="1" t="s">
        <v>64</v>
      </c>
      <c r="C20" s="2">
        <v>1626243</v>
      </c>
      <c r="D20" s="3">
        <v>4</v>
      </c>
      <c r="E20" s="45">
        <v>406560.75</v>
      </c>
    </row>
    <row r="21" spans="1:5" s="28" customFormat="1" ht="15.95" customHeight="1" x14ac:dyDescent="0.2">
      <c r="A21" s="23" t="s">
        <v>5</v>
      </c>
      <c r="B21" s="24" t="s">
        <v>4</v>
      </c>
      <c r="C21" s="26">
        <f>SUM(C5:C20)</f>
        <v>42335659</v>
      </c>
      <c r="D21" s="26">
        <f>SUM(D5:D20)</f>
        <v>161</v>
      </c>
      <c r="E21" s="27" t="s">
        <v>5</v>
      </c>
    </row>
    <row r="22" spans="1:5" ht="30" customHeight="1" x14ac:dyDescent="0.2"/>
    <row r="23" spans="1:5" ht="20.100000000000001" customHeight="1" x14ac:dyDescent="0.2">
      <c r="A23" s="104" t="s">
        <v>45</v>
      </c>
      <c r="B23" s="104"/>
      <c r="C23" s="104"/>
      <c r="D23" s="104"/>
      <c r="E23" s="104"/>
    </row>
    <row r="24" spans="1:5" ht="12.75" customHeight="1" x14ac:dyDescent="0.2"/>
    <row r="25" spans="1:5" ht="20.100000000000001" customHeight="1" x14ac:dyDescent="0.2">
      <c r="A25" s="105" t="s">
        <v>0</v>
      </c>
      <c r="B25" s="107" t="s">
        <v>14</v>
      </c>
      <c r="C25" s="109" t="s">
        <v>29</v>
      </c>
      <c r="D25" s="109"/>
      <c r="E25" s="110"/>
    </row>
    <row r="26" spans="1:5" ht="22.5" customHeight="1" x14ac:dyDescent="0.2">
      <c r="A26" s="106"/>
      <c r="B26" s="108"/>
      <c r="C26" s="20" t="s">
        <v>9</v>
      </c>
      <c r="D26" s="20" t="s">
        <v>10</v>
      </c>
      <c r="E26" s="25" t="s">
        <v>13</v>
      </c>
    </row>
    <row r="27" spans="1:5" ht="15.95" customHeight="1" x14ac:dyDescent="0.2">
      <c r="A27" s="10">
        <v>1</v>
      </c>
      <c r="B27" s="1" t="s">
        <v>49</v>
      </c>
      <c r="C27" s="8">
        <v>2852820</v>
      </c>
      <c r="D27" s="3">
        <v>9</v>
      </c>
      <c r="E27" s="45">
        <v>316980</v>
      </c>
    </row>
    <row r="28" spans="1:5" ht="15.95" customHeight="1" x14ac:dyDescent="0.2">
      <c r="A28" s="10">
        <v>2</v>
      </c>
      <c r="B28" s="1" t="s">
        <v>50</v>
      </c>
      <c r="C28" s="8">
        <v>220000</v>
      </c>
      <c r="D28" s="3">
        <v>2</v>
      </c>
      <c r="E28" s="45">
        <v>110000</v>
      </c>
    </row>
    <row r="29" spans="1:5" ht="15.95" customHeight="1" x14ac:dyDescent="0.2">
      <c r="A29" s="10">
        <v>3</v>
      </c>
      <c r="B29" s="1" t="s">
        <v>51</v>
      </c>
      <c r="C29" s="8">
        <v>0</v>
      </c>
      <c r="D29" s="3">
        <v>0</v>
      </c>
      <c r="E29" s="45" t="s">
        <v>65</v>
      </c>
    </row>
    <row r="30" spans="1:5" ht="15.95" customHeight="1" x14ac:dyDescent="0.2">
      <c r="A30" s="10">
        <v>4</v>
      </c>
      <c r="B30" s="1" t="s">
        <v>52</v>
      </c>
      <c r="C30" s="8">
        <v>0</v>
      </c>
      <c r="D30" s="3">
        <v>0</v>
      </c>
      <c r="E30" s="45" t="s">
        <v>65</v>
      </c>
    </row>
    <row r="31" spans="1:5" ht="15.95" customHeight="1" x14ac:dyDescent="0.2">
      <c r="A31" s="10">
        <v>5</v>
      </c>
      <c r="B31" s="1" t="s">
        <v>53</v>
      </c>
      <c r="C31" s="8">
        <v>1213492</v>
      </c>
      <c r="D31" s="3">
        <v>8</v>
      </c>
      <c r="E31" s="45">
        <v>151686.5</v>
      </c>
    </row>
    <row r="32" spans="1:5" ht="15.95" customHeight="1" x14ac:dyDescent="0.2">
      <c r="A32" s="10">
        <v>6</v>
      </c>
      <c r="B32" s="1" t="s">
        <v>54</v>
      </c>
      <c r="C32" s="8">
        <v>944403</v>
      </c>
      <c r="D32" s="3">
        <v>3</v>
      </c>
      <c r="E32" s="45">
        <v>314801</v>
      </c>
    </row>
    <row r="33" spans="1:5" ht="15.95" customHeight="1" x14ac:dyDescent="0.2">
      <c r="A33" s="10">
        <v>7</v>
      </c>
      <c r="B33" s="1" t="s">
        <v>55</v>
      </c>
      <c r="C33" s="8">
        <v>0</v>
      </c>
      <c r="D33" s="3">
        <v>0</v>
      </c>
      <c r="E33" s="45" t="s">
        <v>65</v>
      </c>
    </row>
    <row r="34" spans="1:5" ht="15.95" customHeight="1" x14ac:dyDescent="0.2">
      <c r="A34" s="10">
        <v>8</v>
      </c>
      <c r="B34" s="1" t="s">
        <v>56</v>
      </c>
      <c r="C34" s="8">
        <v>85503</v>
      </c>
      <c r="D34" s="3">
        <v>1</v>
      </c>
      <c r="E34" s="45">
        <v>85503</v>
      </c>
    </row>
    <row r="35" spans="1:5" ht="15.95" customHeight="1" x14ac:dyDescent="0.2">
      <c r="A35" s="10">
        <v>9</v>
      </c>
      <c r="B35" s="1" t="s">
        <v>57</v>
      </c>
      <c r="C35" s="8">
        <v>1064618</v>
      </c>
      <c r="D35" s="3">
        <v>3</v>
      </c>
      <c r="E35" s="45">
        <v>354872.66666666669</v>
      </c>
    </row>
    <row r="36" spans="1:5" ht="15.95" customHeight="1" x14ac:dyDescent="0.2">
      <c r="A36" s="10">
        <v>10</v>
      </c>
      <c r="B36" s="1" t="s">
        <v>58</v>
      </c>
      <c r="C36" s="2">
        <v>0</v>
      </c>
      <c r="D36" s="3">
        <v>0</v>
      </c>
      <c r="E36" s="45" t="s">
        <v>65</v>
      </c>
    </row>
    <row r="37" spans="1:5" ht="15.95" customHeight="1" x14ac:dyDescent="0.2">
      <c r="A37" s="10">
        <v>11</v>
      </c>
      <c r="B37" s="1" t="s">
        <v>59</v>
      </c>
      <c r="C37" s="2">
        <v>0</v>
      </c>
      <c r="D37" s="3">
        <v>0</v>
      </c>
      <c r="E37" s="45" t="s">
        <v>65</v>
      </c>
    </row>
    <row r="38" spans="1:5" ht="15.95" customHeight="1" x14ac:dyDescent="0.2">
      <c r="A38" s="10">
        <v>12</v>
      </c>
      <c r="B38" s="1" t="s">
        <v>60</v>
      </c>
      <c r="C38" s="2">
        <v>0</v>
      </c>
      <c r="D38" s="3">
        <v>0</v>
      </c>
      <c r="E38" s="45" t="s">
        <v>65</v>
      </c>
    </row>
    <row r="39" spans="1:5" ht="15.95" customHeight="1" x14ac:dyDescent="0.2">
      <c r="A39" s="10">
        <v>13</v>
      </c>
      <c r="B39" s="1" t="s">
        <v>61</v>
      </c>
      <c r="C39" s="2">
        <v>900000</v>
      </c>
      <c r="D39" s="3">
        <v>1</v>
      </c>
      <c r="E39" s="45">
        <v>900000</v>
      </c>
    </row>
    <row r="40" spans="1:5" ht="15.95" customHeight="1" x14ac:dyDescent="0.2">
      <c r="A40" s="10">
        <v>14</v>
      </c>
      <c r="B40" s="1" t="s">
        <v>62</v>
      </c>
      <c r="C40" s="2">
        <v>2738781</v>
      </c>
      <c r="D40" s="3">
        <v>8</v>
      </c>
      <c r="E40" s="45">
        <v>342347.625</v>
      </c>
    </row>
    <row r="41" spans="1:5" ht="15.95" customHeight="1" x14ac:dyDescent="0.2">
      <c r="A41" s="10">
        <v>15</v>
      </c>
      <c r="B41" s="1" t="s">
        <v>63</v>
      </c>
      <c r="C41" s="2">
        <v>531897</v>
      </c>
      <c r="D41" s="3">
        <v>2</v>
      </c>
      <c r="E41" s="45">
        <v>265948.5</v>
      </c>
    </row>
    <row r="42" spans="1:5" ht="15.95" customHeight="1" x14ac:dyDescent="0.2">
      <c r="A42" s="10">
        <v>16</v>
      </c>
      <c r="B42" s="1" t="s">
        <v>64</v>
      </c>
      <c r="C42" s="2">
        <v>0</v>
      </c>
      <c r="D42" s="3">
        <v>0</v>
      </c>
      <c r="E42" s="45" t="s">
        <v>65</v>
      </c>
    </row>
    <row r="43" spans="1:5" ht="15.95" customHeight="1" x14ac:dyDescent="0.2">
      <c r="A43" s="23" t="s">
        <v>5</v>
      </c>
      <c r="B43" s="24" t="s">
        <v>4</v>
      </c>
      <c r="C43" s="26">
        <f>SUM(C27:C42)</f>
        <v>10551514</v>
      </c>
      <c r="D43" s="26">
        <f>SUM(D27:D42)</f>
        <v>37</v>
      </c>
      <c r="E43" s="27" t="s">
        <v>5</v>
      </c>
    </row>
  </sheetData>
  <sheetProtection password="DFC8" sheet="1" objects="1" scenarios="1"/>
  <mergeCells count="8">
    <mergeCell ref="A1:E1"/>
    <mergeCell ref="A23:E23"/>
    <mergeCell ref="A25:A26"/>
    <mergeCell ref="B25:B26"/>
    <mergeCell ref="C25:E25"/>
    <mergeCell ref="C3:E3"/>
    <mergeCell ref="A3:A4"/>
    <mergeCell ref="B3:B4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Q23"/>
  <sheetViews>
    <sheetView zoomScale="115" zoomScaleNormal="115" workbookViewId="0">
      <pane ySplit="6" topLeftCell="A7" activePane="bottomLeft" state="frozen"/>
      <selection pane="bottomLeft" activeCell="F23" sqref="F23:G23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9.7109375" style="5" customWidth="1"/>
    <col min="4" max="4" width="4" style="5" customWidth="1"/>
    <col min="5" max="6" width="8.85546875" style="7" customWidth="1"/>
    <col min="7" max="7" width="7.5703125" style="7" customWidth="1"/>
    <col min="8" max="8" width="11.28515625" style="7" customWidth="1"/>
    <col min="9" max="9" width="7.42578125" style="5" customWidth="1"/>
    <col min="10" max="10" width="4" style="5" customWidth="1"/>
    <col min="11" max="11" width="7.5703125" style="7" customWidth="1"/>
    <col min="12" max="12" width="9" style="5" customWidth="1"/>
    <col min="13" max="13" width="4" style="5" customWidth="1"/>
    <col min="14" max="14" width="7.85546875" style="7" customWidth="1"/>
    <col min="15" max="15" width="9.140625" style="5"/>
    <col min="16" max="16" width="4" style="5" customWidth="1"/>
    <col min="17" max="17" width="8.42578125" style="7" customWidth="1"/>
    <col min="18" max="16384" width="9.140625" style="5"/>
  </cols>
  <sheetData>
    <row r="1" spans="1:17" ht="15" customHeight="1" x14ac:dyDescent="0.2">
      <c r="A1" s="104" t="s">
        <v>46</v>
      </c>
      <c r="B1" s="104"/>
      <c r="C1" s="104"/>
      <c r="D1" s="104"/>
      <c r="E1" s="104"/>
      <c r="F1" s="104"/>
      <c r="G1" s="104"/>
      <c r="H1" s="104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5" customHeight="1" x14ac:dyDescent="0.2"/>
    <row r="3" spans="1:17" ht="15.75" customHeight="1" x14ac:dyDescent="0.2">
      <c r="A3" s="105" t="s">
        <v>0</v>
      </c>
      <c r="B3" s="107" t="s">
        <v>14</v>
      </c>
      <c r="C3" s="109" t="s">
        <v>66</v>
      </c>
      <c r="D3" s="109"/>
      <c r="E3" s="112"/>
      <c r="F3" s="112"/>
      <c r="G3" s="112"/>
      <c r="H3" s="112"/>
      <c r="I3" s="113"/>
      <c r="J3" s="113"/>
      <c r="K3" s="113"/>
      <c r="L3" s="113"/>
      <c r="M3" s="113"/>
      <c r="N3" s="113"/>
      <c r="O3" s="114"/>
      <c r="P3" s="114"/>
      <c r="Q3" s="115"/>
    </row>
    <row r="4" spans="1:17" ht="15.75" customHeight="1" x14ac:dyDescent="0.2">
      <c r="A4" s="120"/>
      <c r="B4" s="121"/>
      <c r="C4" s="116" t="s">
        <v>18</v>
      </c>
      <c r="D4" s="117"/>
      <c r="E4" s="117"/>
      <c r="F4" s="116" t="s">
        <v>30</v>
      </c>
      <c r="G4" s="117"/>
      <c r="H4" s="117"/>
      <c r="I4" s="116" t="s">
        <v>21</v>
      </c>
      <c r="J4" s="117"/>
      <c r="K4" s="117"/>
      <c r="L4" s="117"/>
      <c r="M4" s="117"/>
      <c r="N4" s="117"/>
      <c r="O4" s="118"/>
      <c r="P4" s="118"/>
      <c r="Q4" s="119"/>
    </row>
    <row r="5" spans="1:17" ht="15.75" customHeight="1" x14ac:dyDescent="0.2">
      <c r="A5" s="120"/>
      <c r="B5" s="121"/>
      <c r="C5" s="117"/>
      <c r="D5" s="122"/>
      <c r="E5" s="122"/>
      <c r="F5" s="122"/>
      <c r="G5" s="122"/>
      <c r="H5" s="117"/>
      <c r="I5" s="116" t="s">
        <v>20</v>
      </c>
      <c r="J5" s="117"/>
      <c r="K5" s="117"/>
      <c r="L5" s="116" t="s">
        <v>19</v>
      </c>
      <c r="M5" s="117"/>
      <c r="N5" s="117"/>
      <c r="O5" s="116" t="s">
        <v>37</v>
      </c>
      <c r="P5" s="117"/>
      <c r="Q5" s="123"/>
    </row>
    <row r="6" spans="1:17" s="4" customFormat="1" ht="30" customHeight="1" x14ac:dyDescent="0.2">
      <c r="A6" s="106"/>
      <c r="B6" s="108"/>
      <c r="C6" s="91" t="s">
        <v>15</v>
      </c>
      <c r="D6" s="91" t="s">
        <v>16</v>
      </c>
      <c r="E6" s="29" t="s">
        <v>17</v>
      </c>
      <c r="F6" s="91" t="s">
        <v>15</v>
      </c>
      <c r="G6" s="91" t="s">
        <v>16</v>
      </c>
      <c r="H6" s="29" t="s">
        <v>17</v>
      </c>
      <c r="I6" s="91" t="s">
        <v>15</v>
      </c>
      <c r="J6" s="91" t="s">
        <v>16</v>
      </c>
      <c r="K6" s="29" t="s">
        <v>17</v>
      </c>
      <c r="L6" s="91" t="s">
        <v>15</v>
      </c>
      <c r="M6" s="91" t="s">
        <v>16</v>
      </c>
      <c r="N6" s="29" t="s">
        <v>17</v>
      </c>
      <c r="O6" s="91" t="s">
        <v>15</v>
      </c>
      <c r="P6" s="91" t="s">
        <v>16</v>
      </c>
      <c r="Q6" s="25" t="s">
        <v>17</v>
      </c>
    </row>
    <row r="7" spans="1:17" ht="15" customHeight="1" x14ac:dyDescent="0.2">
      <c r="A7" s="14">
        <v>1</v>
      </c>
      <c r="B7" s="15" t="s">
        <v>49</v>
      </c>
      <c r="C7" s="11">
        <v>0</v>
      </c>
      <c r="D7" s="41">
        <v>0</v>
      </c>
      <c r="E7" s="42" t="s">
        <v>65</v>
      </c>
      <c r="F7" s="42">
        <v>0</v>
      </c>
      <c r="G7" s="42">
        <v>0</v>
      </c>
      <c r="H7" s="42" t="s">
        <v>65</v>
      </c>
      <c r="I7" s="11">
        <v>0</v>
      </c>
      <c r="J7" s="2">
        <v>0</v>
      </c>
      <c r="K7" s="42" t="s">
        <v>65</v>
      </c>
      <c r="L7" s="11">
        <v>0</v>
      </c>
      <c r="M7" s="2">
        <v>0</v>
      </c>
      <c r="N7" s="42" t="s">
        <v>65</v>
      </c>
      <c r="O7" s="13">
        <v>0</v>
      </c>
      <c r="P7" s="2">
        <v>0</v>
      </c>
      <c r="Q7" s="42" t="s">
        <v>65</v>
      </c>
    </row>
    <row r="8" spans="1:17" ht="15" customHeight="1" x14ac:dyDescent="0.2">
      <c r="A8" s="14">
        <v>2</v>
      </c>
      <c r="B8" s="15" t="s">
        <v>50</v>
      </c>
      <c r="C8" s="13">
        <v>0</v>
      </c>
      <c r="D8" s="2">
        <v>0</v>
      </c>
      <c r="E8" s="42" t="s">
        <v>65</v>
      </c>
      <c r="F8" s="12">
        <v>0</v>
      </c>
      <c r="G8" s="12">
        <v>0</v>
      </c>
      <c r="H8" s="42" t="s">
        <v>65</v>
      </c>
      <c r="I8" s="13">
        <v>0</v>
      </c>
      <c r="J8" s="2">
        <v>0</v>
      </c>
      <c r="K8" s="42" t="s">
        <v>65</v>
      </c>
      <c r="L8" s="13">
        <v>0</v>
      </c>
      <c r="M8" s="2">
        <v>0</v>
      </c>
      <c r="N8" s="42" t="s">
        <v>65</v>
      </c>
      <c r="O8" s="13">
        <v>0</v>
      </c>
      <c r="P8" s="2">
        <v>0</v>
      </c>
      <c r="Q8" s="42" t="s">
        <v>65</v>
      </c>
    </row>
    <row r="9" spans="1:17" ht="15" customHeight="1" x14ac:dyDescent="0.2">
      <c r="A9" s="14">
        <v>3</v>
      </c>
      <c r="B9" s="15" t="s">
        <v>51</v>
      </c>
      <c r="C9" s="13">
        <v>0</v>
      </c>
      <c r="D9" s="41">
        <v>0</v>
      </c>
      <c r="E9" s="42" t="s">
        <v>65</v>
      </c>
      <c r="F9" s="42">
        <v>0</v>
      </c>
      <c r="G9" s="42">
        <v>0</v>
      </c>
      <c r="H9" s="42" t="s">
        <v>65</v>
      </c>
      <c r="I9" s="13">
        <v>0</v>
      </c>
      <c r="J9" s="2">
        <v>0</v>
      </c>
      <c r="K9" s="42" t="s">
        <v>65</v>
      </c>
      <c r="L9" s="13">
        <v>0</v>
      </c>
      <c r="M9" s="2">
        <v>0</v>
      </c>
      <c r="N9" s="42" t="s">
        <v>65</v>
      </c>
      <c r="O9" s="13">
        <v>0</v>
      </c>
      <c r="P9" s="2">
        <v>0</v>
      </c>
      <c r="Q9" s="42" t="s">
        <v>65</v>
      </c>
    </row>
    <row r="10" spans="1:17" ht="15" customHeight="1" x14ac:dyDescent="0.2">
      <c r="A10" s="14">
        <v>4</v>
      </c>
      <c r="B10" s="15" t="s">
        <v>52</v>
      </c>
      <c r="C10" s="13">
        <v>1620710</v>
      </c>
      <c r="D10" s="2">
        <v>1</v>
      </c>
      <c r="E10" s="42">
        <v>1620710</v>
      </c>
      <c r="F10" s="12">
        <v>489534</v>
      </c>
      <c r="G10" s="12">
        <v>1</v>
      </c>
      <c r="H10" s="42">
        <v>489534</v>
      </c>
      <c r="I10" s="13">
        <v>0</v>
      </c>
      <c r="J10" s="2">
        <v>0</v>
      </c>
      <c r="K10" s="42" t="s">
        <v>65</v>
      </c>
      <c r="L10" s="13">
        <v>1620710</v>
      </c>
      <c r="M10" s="2">
        <v>1</v>
      </c>
      <c r="N10" s="42">
        <v>1620710</v>
      </c>
      <c r="O10" s="13">
        <v>0</v>
      </c>
      <c r="P10" s="2">
        <v>0</v>
      </c>
      <c r="Q10" s="42" t="s">
        <v>65</v>
      </c>
    </row>
    <row r="11" spans="1:17" ht="15" customHeight="1" x14ac:dyDescent="0.2">
      <c r="A11" s="14">
        <v>5</v>
      </c>
      <c r="B11" s="15" t="s">
        <v>53</v>
      </c>
      <c r="C11" s="13">
        <v>189977</v>
      </c>
      <c r="D11" s="41">
        <v>1</v>
      </c>
      <c r="E11" s="42">
        <v>189977</v>
      </c>
      <c r="F11" s="42">
        <v>123485</v>
      </c>
      <c r="G11" s="42">
        <v>1</v>
      </c>
      <c r="H11" s="42">
        <v>123485</v>
      </c>
      <c r="I11" s="13">
        <v>0</v>
      </c>
      <c r="J11" s="2">
        <v>0</v>
      </c>
      <c r="K11" s="42" t="s">
        <v>65</v>
      </c>
      <c r="L11" s="13">
        <v>189977</v>
      </c>
      <c r="M11" s="2">
        <v>1</v>
      </c>
      <c r="N11" s="42">
        <v>189977</v>
      </c>
      <c r="O11" s="13">
        <v>0</v>
      </c>
      <c r="P11" s="2">
        <v>0</v>
      </c>
      <c r="Q11" s="42" t="s">
        <v>65</v>
      </c>
    </row>
    <row r="12" spans="1:17" ht="15" customHeight="1" x14ac:dyDescent="0.2">
      <c r="A12" s="14">
        <v>6</v>
      </c>
      <c r="B12" s="15" t="s">
        <v>54</v>
      </c>
      <c r="C12" s="13">
        <v>684680</v>
      </c>
      <c r="D12" s="2">
        <v>2</v>
      </c>
      <c r="E12" s="42">
        <v>342340</v>
      </c>
      <c r="F12" s="12">
        <v>445042</v>
      </c>
      <c r="G12" s="12">
        <v>2</v>
      </c>
      <c r="H12" s="42">
        <v>222521</v>
      </c>
      <c r="I12" s="13">
        <v>0</v>
      </c>
      <c r="J12" s="2">
        <v>0</v>
      </c>
      <c r="K12" s="42" t="s">
        <v>65</v>
      </c>
      <c r="L12" s="13">
        <v>0</v>
      </c>
      <c r="M12" s="2">
        <v>0</v>
      </c>
      <c r="N12" s="42" t="s">
        <v>65</v>
      </c>
      <c r="O12" s="13">
        <v>684680</v>
      </c>
      <c r="P12" s="2">
        <v>2</v>
      </c>
      <c r="Q12" s="92">
        <v>342340</v>
      </c>
    </row>
    <row r="13" spans="1:17" ht="15" customHeight="1" x14ac:dyDescent="0.2">
      <c r="A13" s="14">
        <v>7</v>
      </c>
      <c r="B13" s="15" t="s">
        <v>55</v>
      </c>
      <c r="C13" s="13">
        <v>0</v>
      </c>
      <c r="D13" s="2">
        <v>0</v>
      </c>
      <c r="E13" s="42" t="s">
        <v>65</v>
      </c>
      <c r="F13" s="12">
        <v>0</v>
      </c>
      <c r="G13" s="12">
        <v>0</v>
      </c>
      <c r="H13" s="42" t="s">
        <v>65</v>
      </c>
      <c r="I13" s="13">
        <v>0</v>
      </c>
      <c r="J13" s="2">
        <v>0</v>
      </c>
      <c r="K13" s="42" t="s">
        <v>65</v>
      </c>
      <c r="L13" s="13">
        <v>0</v>
      </c>
      <c r="M13" s="2">
        <v>0</v>
      </c>
      <c r="N13" s="42" t="s">
        <v>65</v>
      </c>
      <c r="O13" s="13">
        <v>0</v>
      </c>
      <c r="P13" s="2">
        <v>0</v>
      </c>
      <c r="Q13" s="42" t="s">
        <v>65</v>
      </c>
    </row>
    <row r="14" spans="1:17" ht="15" customHeight="1" x14ac:dyDescent="0.2">
      <c r="A14" s="14">
        <v>8</v>
      </c>
      <c r="B14" s="15" t="s">
        <v>56</v>
      </c>
      <c r="C14" s="13">
        <v>0</v>
      </c>
      <c r="D14" s="2">
        <v>0</v>
      </c>
      <c r="E14" s="42" t="s">
        <v>65</v>
      </c>
      <c r="F14" s="12">
        <v>0</v>
      </c>
      <c r="G14" s="12">
        <v>0</v>
      </c>
      <c r="H14" s="42" t="s">
        <v>65</v>
      </c>
      <c r="I14" s="13">
        <v>0</v>
      </c>
      <c r="J14" s="2">
        <v>0</v>
      </c>
      <c r="K14" s="42" t="s">
        <v>65</v>
      </c>
      <c r="L14" s="13">
        <v>0</v>
      </c>
      <c r="M14" s="2">
        <v>0</v>
      </c>
      <c r="N14" s="42" t="s">
        <v>65</v>
      </c>
      <c r="O14" s="13">
        <v>0</v>
      </c>
      <c r="P14" s="2">
        <v>0</v>
      </c>
      <c r="Q14" s="42" t="s">
        <v>65</v>
      </c>
    </row>
    <row r="15" spans="1:17" ht="15" customHeight="1" x14ac:dyDescent="0.2">
      <c r="A15" s="14">
        <v>9</v>
      </c>
      <c r="B15" s="15" t="s">
        <v>57</v>
      </c>
      <c r="C15" s="13">
        <v>0</v>
      </c>
      <c r="D15" s="2">
        <v>0</v>
      </c>
      <c r="E15" s="42" t="s">
        <v>65</v>
      </c>
      <c r="F15" s="12">
        <v>0</v>
      </c>
      <c r="G15" s="12">
        <v>0</v>
      </c>
      <c r="H15" s="42" t="s">
        <v>65</v>
      </c>
      <c r="I15" s="13">
        <v>0</v>
      </c>
      <c r="J15" s="2">
        <v>0</v>
      </c>
      <c r="K15" s="42" t="s">
        <v>65</v>
      </c>
      <c r="L15" s="13">
        <v>0</v>
      </c>
      <c r="M15" s="2">
        <v>0</v>
      </c>
      <c r="N15" s="42" t="s">
        <v>65</v>
      </c>
      <c r="O15" s="13">
        <v>0</v>
      </c>
      <c r="P15" s="2">
        <v>0</v>
      </c>
      <c r="Q15" s="42" t="s">
        <v>65</v>
      </c>
    </row>
    <row r="16" spans="1:17" ht="15" customHeight="1" x14ac:dyDescent="0.2">
      <c r="A16" s="14">
        <v>10</v>
      </c>
      <c r="B16" s="15" t="s">
        <v>58</v>
      </c>
      <c r="C16" s="2">
        <v>0</v>
      </c>
      <c r="D16" s="2">
        <v>0</v>
      </c>
      <c r="E16" s="42" t="s">
        <v>65</v>
      </c>
      <c r="F16" s="12">
        <v>0</v>
      </c>
      <c r="G16" s="12">
        <v>0</v>
      </c>
      <c r="H16" s="42" t="s">
        <v>65</v>
      </c>
      <c r="I16" s="2">
        <v>0</v>
      </c>
      <c r="J16" s="2">
        <v>0</v>
      </c>
      <c r="K16" s="42" t="s">
        <v>65</v>
      </c>
      <c r="L16" s="2">
        <v>0</v>
      </c>
      <c r="M16" s="2">
        <v>0</v>
      </c>
      <c r="N16" s="42" t="s">
        <v>65</v>
      </c>
      <c r="O16" s="2">
        <v>0</v>
      </c>
      <c r="P16" s="2">
        <v>0</v>
      </c>
      <c r="Q16" s="42" t="s">
        <v>65</v>
      </c>
    </row>
    <row r="17" spans="1:17" ht="15" customHeight="1" x14ac:dyDescent="0.2">
      <c r="A17" s="14">
        <v>11</v>
      </c>
      <c r="B17" s="15" t="s">
        <v>59</v>
      </c>
      <c r="C17" s="2">
        <v>0</v>
      </c>
      <c r="D17" s="2">
        <v>0</v>
      </c>
      <c r="E17" s="42" t="s">
        <v>65</v>
      </c>
      <c r="F17" s="12">
        <v>0</v>
      </c>
      <c r="G17" s="12">
        <v>0</v>
      </c>
      <c r="H17" s="42" t="s">
        <v>65</v>
      </c>
      <c r="I17" s="2">
        <v>0</v>
      </c>
      <c r="J17" s="2">
        <v>0</v>
      </c>
      <c r="K17" s="42" t="s">
        <v>65</v>
      </c>
      <c r="L17" s="2">
        <v>0</v>
      </c>
      <c r="M17" s="2">
        <v>0</v>
      </c>
      <c r="N17" s="42" t="s">
        <v>65</v>
      </c>
      <c r="O17" s="2">
        <v>0</v>
      </c>
      <c r="P17" s="2">
        <v>0</v>
      </c>
      <c r="Q17" s="42" t="s">
        <v>65</v>
      </c>
    </row>
    <row r="18" spans="1:17" ht="15" customHeight="1" x14ac:dyDescent="0.2">
      <c r="A18" s="14">
        <v>12</v>
      </c>
      <c r="B18" s="15" t="s">
        <v>60</v>
      </c>
      <c r="C18" s="2">
        <v>745836</v>
      </c>
      <c r="D18" s="2">
        <v>1</v>
      </c>
      <c r="E18" s="42">
        <v>745836</v>
      </c>
      <c r="F18" s="12">
        <v>484794</v>
      </c>
      <c r="G18" s="12">
        <v>1</v>
      </c>
      <c r="H18" s="42">
        <v>484794</v>
      </c>
      <c r="I18" s="2">
        <v>0</v>
      </c>
      <c r="J18" s="2">
        <v>0</v>
      </c>
      <c r="K18" s="42" t="s">
        <v>65</v>
      </c>
      <c r="L18" s="2">
        <v>745836</v>
      </c>
      <c r="M18" s="2">
        <v>1</v>
      </c>
      <c r="N18" s="42">
        <v>745836</v>
      </c>
      <c r="O18" s="2">
        <v>0</v>
      </c>
      <c r="P18" s="2">
        <v>0</v>
      </c>
      <c r="Q18" s="42" t="s">
        <v>65</v>
      </c>
    </row>
    <row r="19" spans="1:17" ht="15" customHeight="1" x14ac:dyDescent="0.2">
      <c r="A19" s="14">
        <v>13</v>
      </c>
      <c r="B19" s="15" t="s">
        <v>61</v>
      </c>
      <c r="C19" s="2">
        <v>0</v>
      </c>
      <c r="D19" s="2">
        <v>0</v>
      </c>
      <c r="E19" s="42" t="s">
        <v>65</v>
      </c>
      <c r="F19" s="12">
        <v>0</v>
      </c>
      <c r="G19" s="12">
        <v>0</v>
      </c>
      <c r="H19" s="42" t="s">
        <v>65</v>
      </c>
      <c r="I19" s="2">
        <v>0</v>
      </c>
      <c r="J19" s="2">
        <v>0</v>
      </c>
      <c r="K19" s="42" t="s">
        <v>65</v>
      </c>
      <c r="L19" s="2">
        <v>0</v>
      </c>
      <c r="M19" s="2">
        <v>0</v>
      </c>
      <c r="N19" s="42" t="s">
        <v>65</v>
      </c>
      <c r="O19" s="2">
        <v>0</v>
      </c>
      <c r="P19" s="2">
        <v>0</v>
      </c>
      <c r="Q19" s="42" t="s">
        <v>65</v>
      </c>
    </row>
    <row r="20" spans="1:17" ht="15" customHeight="1" x14ac:dyDescent="0.2">
      <c r="A20" s="14">
        <v>14</v>
      </c>
      <c r="B20" s="15" t="s">
        <v>62</v>
      </c>
      <c r="C20" s="2">
        <v>820512</v>
      </c>
      <c r="D20" s="2">
        <v>1</v>
      </c>
      <c r="E20" s="42">
        <v>820512</v>
      </c>
      <c r="F20" s="12">
        <v>266614</v>
      </c>
      <c r="G20" s="12">
        <v>1</v>
      </c>
      <c r="H20" s="42">
        <v>266614</v>
      </c>
      <c r="I20" s="2">
        <v>0</v>
      </c>
      <c r="J20" s="2">
        <v>0</v>
      </c>
      <c r="K20" s="42" t="s">
        <v>65</v>
      </c>
      <c r="L20" s="2">
        <v>0</v>
      </c>
      <c r="M20" s="2">
        <v>0</v>
      </c>
      <c r="N20" s="42" t="s">
        <v>65</v>
      </c>
      <c r="O20" s="2">
        <v>820512</v>
      </c>
      <c r="P20" s="2">
        <v>1</v>
      </c>
      <c r="Q20" s="92">
        <v>820512</v>
      </c>
    </row>
    <row r="21" spans="1:17" ht="15" customHeight="1" x14ac:dyDescent="0.2">
      <c r="A21" s="14">
        <v>15</v>
      </c>
      <c r="B21" s="15" t="s">
        <v>63</v>
      </c>
      <c r="C21" s="2">
        <v>0</v>
      </c>
      <c r="D21" s="2">
        <v>0</v>
      </c>
      <c r="E21" s="42" t="s">
        <v>65</v>
      </c>
      <c r="F21" s="12">
        <v>0</v>
      </c>
      <c r="G21" s="12">
        <v>0</v>
      </c>
      <c r="H21" s="42" t="s">
        <v>65</v>
      </c>
      <c r="I21" s="2">
        <v>0</v>
      </c>
      <c r="J21" s="2">
        <v>0</v>
      </c>
      <c r="K21" s="42" t="s">
        <v>65</v>
      </c>
      <c r="L21" s="2">
        <v>0</v>
      </c>
      <c r="M21" s="2">
        <v>0</v>
      </c>
      <c r="N21" s="42" t="s">
        <v>65</v>
      </c>
      <c r="O21" s="2">
        <v>0</v>
      </c>
      <c r="P21" s="2">
        <v>0</v>
      </c>
      <c r="Q21" s="42" t="s">
        <v>65</v>
      </c>
    </row>
    <row r="22" spans="1:17" ht="15" customHeight="1" x14ac:dyDescent="0.2">
      <c r="A22" s="14">
        <v>16</v>
      </c>
      <c r="B22" s="15" t="s">
        <v>64</v>
      </c>
      <c r="C22" s="2">
        <v>0</v>
      </c>
      <c r="D22" s="2">
        <v>0</v>
      </c>
      <c r="E22" s="42" t="s">
        <v>65</v>
      </c>
      <c r="F22" s="12">
        <v>0</v>
      </c>
      <c r="G22" s="12">
        <v>0</v>
      </c>
      <c r="H22" s="42" t="s">
        <v>65</v>
      </c>
      <c r="I22" s="2">
        <v>0</v>
      </c>
      <c r="J22" s="2">
        <v>0</v>
      </c>
      <c r="K22" s="42" t="s">
        <v>65</v>
      </c>
      <c r="L22" s="2">
        <v>0</v>
      </c>
      <c r="M22" s="2">
        <v>0</v>
      </c>
      <c r="N22" s="42" t="s">
        <v>65</v>
      </c>
      <c r="O22" s="2">
        <v>0</v>
      </c>
      <c r="P22" s="2">
        <v>0</v>
      </c>
      <c r="Q22" s="42" t="s">
        <v>65</v>
      </c>
    </row>
    <row r="23" spans="1:17" ht="15" customHeight="1" x14ac:dyDescent="0.2">
      <c r="A23" s="30" t="s">
        <v>5</v>
      </c>
      <c r="B23" s="31" t="s">
        <v>4</v>
      </c>
      <c r="C23" s="26">
        <f>SUM(C7:C22)</f>
        <v>4061715</v>
      </c>
      <c r="D23" s="26">
        <f>SUM(D7:D22)</f>
        <v>6</v>
      </c>
      <c r="E23" s="32" t="s">
        <v>5</v>
      </c>
      <c r="F23" s="26">
        <f>SUM(F7:F22)</f>
        <v>1809469</v>
      </c>
      <c r="G23" s="26">
        <f>SUM(G7:G22)</f>
        <v>6</v>
      </c>
      <c r="H23" s="32" t="s">
        <v>5</v>
      </c>
      <c r="I23" s="26">
        <f>SUM(I7:I22)</f>
        <v>0</v>
      </c>
      <c r="J23" s="26">
        <f>SUM(J7:J22)</f>
        <v>0</v>
      </c>
      <c r="K23" s="32" t="s">
        <v>5</v>
      </c>
      <c r="L23" s="26">
        <f>SUM(L7:L22)</f>
        <v>2556523</v>
      </c>
      <c r="M23" s="26">
        <f>SUM(M7:M22)</f>
        <v>3</v>
      </c>
      <c r="N23" s="32" t="s">
        <v>5</v>
      </c>
      <c r="O23" s="26">
        <f>SUM(O7:O22)</f>
        <v>1505192</v>
      </c>
      <c r="P23" s="26">
        <f>SUM(P7:P22)</f>
        <v>3</v>
      </c>
      <c r="Q23" s="27" t="s">
        <v>5</v>
      </c>
    </row>
  </sheetData>
  <sheetProtection password="DFC8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1:M35"/>
  <sheetViews>
    <sheetView zoomScale="115" zoomScaleNormal="115" workbookViewId="0">
      <pane ySplit="6" topLeftCell="A7" activePane="bottomLeft" state="frozen"/>
      <selection pane="bottomLeft" activeCell="H30" sqref="H30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11.85546875" style="5" customWidth="1"/>
    <col min="4" max="4" width="7.7109375" style="5" customWidth="1"/>
    <col min="5" max="5" width="10.7109375" style="7" customWidth="1"/>
    <col min="6" max="6" width="11.85546875" style="7" customWidth="1"/>
    <col min="7" max="7" width="7.7109375" style="7" customWidth="1"/>
    <col min="8" max="8" width="11.85546875" style="5" customWidth="1"/>
    <col min="9" max="9" width="7.7109375" style="7" customWidth="1"/>
    <col min="10" max="10" width="11.85546875" style="5" customWidth="1"/>
    <col min="11" max="11" width="7.7109375" style="7" customWidth="1"/>
    <col min="12" max="12" width="11.85546875" style="5" customWidth="1"/>
    <col min="13" max="13" width="7.7109375" style="7" customWidth="1"/>
    <col min="14" max="16384" width="9.140625" style="5"/>
  </cols>
  <sheetData>
    <row r="1" spans="1:13" ht="15" customHeight="1" x14ac:dyDescent="0.2">
      <c r="A1" s="104" t="s">
        <v>47</v>
      </c>
      <c r="B1" s="104"/>
      <c r="C1" s="104"/>
      <c r="D1" s="104"/>
      <c r="E1" s="104"/>
      <c r="F1" s="104"/>
      <c r="G1" s="104"/>
      <c r="H1" s="111"/>
      <c r="I1" s="111"/>
      <c r="J1" s="111"/>
      <c r="K1" s="111"/>
      <c r="L1" s="111"/>
      <c r="M1" s="111"/>
    </row>
    <row r="2" spans="1:13" ht="15" customHeight="1" x14ac:dyDescent="0.2"/>
    <row r="3" spans="1:13" s="33" customFormat="1" ht="15.75" customHeight="1" x14ac:dyDescent="0.2">
      <c r="A3" s="105" t="s">
        <v>0</v>
      </c>
      <c r="B3" s="107" t="s">
        <v>14</v>
      </c>
      <c r="C3" s="109" t="s">
        <v>67</v>
      </c>
      <c r="D3" s="109"/>
      <c r="E3" s="112"/>
      <c r="F3" s="112"/>
      <c r="G3" s="112"/>
      <c r="H3" s="113"/>
      <c r="I3" s="113"/>
      <c r="J3" s="113"/>
      <c r="K3" s="113"/>
      <c r="L3" s="114"/>
      <c r="M3" s="115"/>
    </row>
    <row r="4" spans="1:13" s="33" customFormat="1" ht="15.75" customHeight="1" x14ac:dyDescent="0.2">
      <c r="A4" s="120"/>
      <c r="B4" s="121"/>
      <c r="C4" s="116" t="s">
        <v>18</v>
      </c>
      <c r="D4" s="117"/>
      <c r="E4" s="117"/>
      <c r="F4" s="116" t="s">
        <v>30</v>
      </c>
      <c r="G4" s="117"/>
      <c r="H4" s="116" t="s">
        <v>21</v>
      </c>
      <c r="I4" s="117"/>
      <c r="J4" s="117"/>
      <c r="K4" s="117"/>
      <c r="L4" s="118"/>
      <c r="M4" s="119"/>
    </row>
    <row r="5" spans="1:13" s="33" customFormat="1" ht="15.75" customHeight="1" x14ac:dyDescent="0.2">
      <c r="A5" s="120"/>
      <c r="B5" s="121"/>
      <c r="C5" s="117"/>
      <c r="D5" s="122"/>
      <c r="E5" s="122"/>
      <c r="F5" s="122"/>
      <c r="G5" s="122"/>
      <c r="H5" s="116" t="s">
        <v>20</v>
      </c>
      <c r="I5" s="117"/>
      <c r="J5" s="116" t="s">
        <v>19</v>
      </c>
      <c r="K5" s="117"/>
      <c r="L5" s="116" t="s">
        <v>37</v>
      </c>
      <c r="M5" s="123"/>
    </row>
    <row r="6" spans="1:13" s="33" customFormat="1" ht="65.25" customHeight="1" x14ac:dyDescent="0.2">
      <c r="A6" s="106"/>
      <c r="B6" s="108"/>
      <c r="C6" s="20" t="s">
        <v>15</v>
      </c>
      <c r="D6" s="20" t="s">
        <v>31</v>
      </c>
      <c r="E6" s="21" t="s">
        <v>32</v>
      </c>
      <c r="F6" s="20" t="s">
        <v>15</v>
      </c>
      <c r="G6" s="20" t="s">
        <v>31</v>
      </c>
      <c r="H6" s="20" t="s">
        <v>15</v>
      </c>
      <c r="I6" s="20" t="s">
        <v>31</v>
      </c>
      <c r="J6" s="20" t="s">
        <v>15</v>
      </c>
      <c r="K6" s="20" t="s">
        <v>31</v>
      </c>
      <c r="L6" s="20" t="s">
        <v>15</v>
      </c>
      <c r="M6" s="22" t="s">
        <v>31</v>
      </c>
    </row>
    <row r="7" spans="1:13" ht="15" customHeight="1" x14ac:dyDescent="0.2">
      <c r="A7" s="16">
        <v>1</v>
      </c>
      <c r="B7" s="17" t="s">
        <v>49</v>
      </c>
      <c r="C7" s="18">
        <v>13824735</v>
      </c>
      <c r="D7" s="40">
        <v>6</v>
      </c>
      <c r="E7" s="40">
        <v>278</v>
      </c>
      <c r="F7" s="40">
        <v>5612164</v>
      </c>
      <c r="G7" s="40">
        <v>6</v>
      </c>
      <c r="H7" s="18">
        <v>0</v>
      </c>
      <c r="I7" s="18">
        <v>0</v>
      </c>
      <c r="J7" s="18">
        <v>3443636</v>
      </c>
      <c r="K7" s="18">
        <v>2</v>
      </c>
      <c r="L7" s="18">
        <v>10381099</v>
      </c>
      <c r="M7" s="19">
        <v>4</v>
      </c>
    </row>
    <row r="8" spans="1:13" ht="15.75" customHeight="1" x14ac:dyDescent="0.2">
      <c r="A8" s="16">
        <v>2</v>
      </c>
      <c r="B8" s="17" t="s">
        <v>50</v>
      </c>
      <c r="C8" s="18">
        <v>15706107</v>
      </c>
      <c r="D8" s="18">
        <v>9</v>
      </c>
      <c r="E8" s="18">
        <v>356</v>
      </c>
      <c r="F8" s="18">
        <v>6472247</v>
      </c>
      <c r="G8" s="18">
        <v>9</v>
      </c>
      <c r="H8" s="18">
        <v>0</v>
      </c>
      <c r="I8" s="18">
        <v>0</v>
      </c>
      <c r="J8" s="18">
        <v>3908899</v>
      </c>
      <c r="K8" s="18">
        <v>3</v>
      </c>
      <c r="L8" s="18">
        <v>11797208</v>
      </c>
      <c r="M8" s="19">
        <v>6</v>
      </c>
    </row>
    <row r="9" spans="1:13" ht="15" customHeight="1" x14ac:dyDescent="0.2">
      <c r="A9" s="16">
        <v>3</v>
      </c>
      <c r="B9" s="17" t="s">
        <v>51</v>
      </c>
      <c r="C9" s="18">
        <v>14071722</v>
      </c>
      <c r="D9" s="40">
        <v>7</v>
      </c>
      <c r="E9" s="40">
        <v>247</v>
      </c>
      <c r="F9" s="40">
        <v>4727150</v>
      </c>
      <c r="G9" s="40">
        <v>7</v>
      </c>
      <c r="H9" s="18">
        <v>0</v>
      </c>
      <c r="I9" s="18">
        <v>0</v>
      </c>
      <c r="J9" s="18">
        <v>0</v>
      </c>
      <c r="K9" s="18">
        <v>0</v>
      </c>
      <c r="L9" s="18">
        <v>14071722</v>
      </c>
      <c r="M9" s="19">
        <v>7</v>
      </c>
    </row>
    <row r="10" spans="1:13" ht="15" customHeight="1" x14ac:dyDescent="0.2">
      <c r="A10" s="16">
        <v>4</v>
      </c>
      <c r="B10" s="17" t="s">
        <v>52</v>
      </c>
      <c r="C10" s="18">
        <v>1087267</v>
      </c>
      <c r="D10" s="18">
        <v>2</v>
      </c>
      <c r="E10" s="18">
        <v>42</v>
      </c>
      <c r="F10" s="18">
        <v>388500</v>
      </c>
      <c r="G10" s="18">
        <v>1</v>
      </c>
      <c r="H10" s="18">
        <v>0</v>
      </c>
      <c r="I10" s="18">
        <v>0</v>
      </c>
      <c r="J10" s="18">
        <v>1087267</v>
      </c>
      <c r="K10" s="18">
        <v>2</v>
      </c>
      <c r="L10" s="18">
        <v>0</v>
      </c>
      <c r="M10" s="19">
        <v>0</v>
      </c>
    </row>
    <row r="11" spans="1:13" ht="15" customHeight="1" x14ac:dyDescent="0.2">
      <c r="A11" s="16">
        <v>5</v>
      </c>
      <c r="B11" s="17" t="s">
        <v>53</v>
      </c>
      <c r="C11" s="18">
        <v>9529164</v>
      </c>
      <c r="D11" s="40">
        <v>7</v>
      </c>
      <c r="E11" s="40">
        <v>201</v>
      </c>
      <c r="F11" s="40">
        <v>5644181</v>
      </c>
      <c r="G11" s="40">
        <v>7</v>
      </c>
      <c r="H11" s="18">
        <v>722076</v>
      </c>
      <c r="I11" s="18">
        <v>1</v>
      </c>
      <c r="J11" s="18">
        <v>5987779</v>
      </c>
      <c r="K11" s="18">
        <v>4</v>
      </c>
      <c r="L11" s="18">
        <v>2819309</v>
      </c>
      <c r="M11" s="19">
        <v>2</v>
      </c>
    </row>
    <row r="12" spans="1:13" ht="15" customHeight="1" x14ac:dyDescent="0.2">
      <c r="A12" s="16">
        <v>6</v>
      </c>
      <c r="B12" s="17" t="s">
        <v>54</v>
      </c>
      <c r="C12" s="18">
        <v>14530991</v>
      </c>
      <c r="D12" s="18">
        <v>10</v>
      </c>
      <c r="E12" s="18">
        <v>320</v>
      </c>
      <c r="F12" s="18">
        <v>5594958</v>
      </c>
      <c r="G12" s="18">
        <v>10</v>
      </c>
      <c r="H12" s="18">
        <v>0</v>
      </c>
      <c r="I12" s="18">
        <v>0</v>
      </c>
      <c r="J12" s="18">
        <v>2819872</v>
      </c>
      <c r="K12" s="18">
        <v>2</v>
      </c>
      <c r="L12" s="18">
        <v>11711119</v>
      </c>
      <c r="M12" s="19">
        <v>8</v>
      </c>
    </row>
    <row r="13" spans="1:13" ht="15" customHeight="1" x14ac:dyDescent="0.2">
      <c r="A13" s="16">
        <v>7</v>
      </c>
      <c r="B13" s="17" t="s">
        <v>55</v>
      </c>
      <c r="C13" s="18">
        <v>13702828</v>
      </c>
      <c r="D13" s="18">
        <v>7</v>
      </c>
      <c r="E13" s="18">
        <v>242</v>
      </c>
      <c r="F13" s="18">
        <v>4916000</v>
      </c>
      <c r="G13" s="18">
        <v>7</v>
      </c>
      <c r="H13" s="18">
        <v>0</v>
      </c>
      <c r="I13" s="18">
        <v>0</v>
      </c>
      <c r="J13" s="18">
        <v>889613</v>
      </c>
      <c r="K13" s="18">
        <v>1</v>
      </c>
      <c r="L13" s="18">
        <v>12813215</v>
      </c>
      <c r="M13" s="19">
        <v>6</v>
      </c>
    </row>
    <row r="14" spans="1:13" ht="15" customHeight="1" x14ac:dyDescent="0.2">
      <c r="A14" s="16">
        <v>8</v>
      </c>
      <c r="B14" s="17" t="s">
        <v>56</v>
      </c>
      <c r="C14" s="18">
        <v>3457801</v>
      </c>
      <c r="D14" s="18">
        <v>2</v>
      </c>
      <c r="E14" s="18">
        <v>112</v>
      </c>
      <c r="F14" s="18">
        <v>2072000</v>
      </c>
      <c r="G14" s="18">
        <v>2</v>
      </c>
      <c r="H14" s="18">
        <v>0</v>
      </c>
      <c r="I14" s="18">
        <v>0</v>
      </c>
      <c r="J14" s="18">
        <v>0</v>
      </c>
      <c r="K14" s="18">
        <v>0</v>
      </c>
      <c r="L14" s="18">
        <v>3457801</v>
      </c>
      <c r="M14" s="19">
        <v>2</v>
      </c>
    </row>
    <row r="15" spans="1:13" ht="15" customHeight="1" x14ac:dyDescent="0.2">
      <c r="A15" s="16">
        <v>9</v>
      </c>
      <c r="B15" s="17" t="s">
        <v>57</v>
      </c>
      <c r="C15" s="18">
        <v>28656315</v>
      </c>
      <c r="D15" s="18">
        <v>13</v>
      </c>
      <c r="E15" s="18">
        <v>578</v>
      </c>
      <c r="F15" s="18">
        <v>8637846</v>
      </c>
      <c r="G15" s="18">
        <v>13</v>
      </c>
      <c r="H15" s="18">
        <v>0</v>
      </c>
      <c r="I15" s="18">
        <v>0</v>
      </c>
      <c r="J15" s="18">
        <v>10869045</v>
      </c>
      <c r="K15" s="18">
        <v>4</v>
      </c>
      <c r="L15" s="18">
        <v>17787270</v>
      </c>
      <c r="M15" s="19">
        <v>9</v>
      </c>
    </row>
    <row r="16" spans="1:13" ht="15" customHeight="1" x14ac:dyDescent="0.2">
      <c r="A16" s="16">
        <v>10</v>
      </c>
      <c r="B16" s="17" t="s">
        <v>58</v>
      </c>
      <c r="C16" s="18">
        <v>5141312</v>
      </c>
      <c r="D16" s="18">
        <v>4</v>
      </c>
      <c r="E16" s="18">
        <v>124</v>
      </c>
      <c r="F16" s="18">
        <v>2045136</v>
      </c>
      <c r="G16" s="18">
        <v>4</v>
      </c>
      <c r="H16" s="18">
        <v>0</v>
      </c>
      <c r="I16" s="18">
        <v>0</v>
      </c>
      <c r="J16" s="18">
        <v>0</v>
      </c>
      <c r="K16" s="18">
        <v>0</v>
      </c>
      <c r="L16" s="18">
        <v>5141312</v>
      </c>
      <c r="M16" s="19">
        <v>4</v>
      </c>
    </row>
    <row r="17" spans="1:13" ht="15" customHeight="1" x14ac:dyDescent="0.2">
      <c r="A17" s="16">
        <v>11</v>
      </c>
      <c r="B17" s="17" t="s">
        <v>59</v>
      </c>
      <c r="C17" s="18">
        <v>9584604</v>
      </c>
      <c r="D17" s="18">
        <v>2</v>
      </c>
      <c r="E17" s="18">
        <v>116</v>
      </c>
      <c r="F17" s="18">
        <v>3446611</v>
      </c>
      <c r="G17" s="18">
        <v>2</v>
      </c>
      <c r="H17" s="18">
        <v>0</v>
      </c>
      <c r="I17" s="18">
        <v>0</v>
      </c>
      <c r="J17" s="18">
        <v>5250682</v>
      </c>
      <c r="K17" s="18">
        <v>1</v>
      </c>
      <c r="L17" s="18">
        <v>4333922</v>
      </c>
      <c r="M17" s="19">
        <v>1</v>
      </c>
    </row>
    <row r="18" spans="1:13" ht="15" customHeight="1" x14ac:dyDescent="0.2">
      <c r="A18" s="16">
        <v>12</v>
      </c>
      <c r="B18" s="17" t="s">
        <v>60</v>
      </c>
      <c r="C18" s="18">
        <v>33369547</v>
      </c>
      <c r="D18" s="18">
        <v>13</v>
      </c>
      <c r="E18" s="18">
        <v>591</v>
      </c>
      <c r="F18" s="18">
        <v>10969404</v>
      </c>
      <c r="G18" s="18">
        <v>13</v>
      </c>
      <c r="H18" s="18">
        <v>0</v>
      </c>
      <c r="I18" s="18">
        <v>0</v>
      </c>
      <c r="J18" s="18">
        <v>12102437</v>
      </c>
      <c r="K18" s="18">
        <v>4</v>
      </c>
      <c r="L18" s="18">
        <v>21267110</v>
      </c>
      <c r="M18" s="19">
        <v>9</v>
      </c>
    </row>
    <row r="19" spans="1:13" ht="15" customHeight="1" x14ac:dyDescent="0.2">
      <c r="A19" s="16">
        <v>13</v>
      </c>
      <c r="B19" s="17" t="s">
        <v>61</v>
      </c>
      <c r="C19" s="18">
        <v>7570211</v>
      </c>
      <c r="D19" s="18">
        <v>4</v>
      </c>
      <c r="E19" s="18">
        <v>186</v>
      </c>
      <c r="F19" s="18">
        <v>3765549</v>
      </c>
      <c r="G19" s="18">
        <v>4</v>
      </c>
      <c r="H19" s="18">
        <v>0</v>
      </c>
      <c r="I19" s="18">
        <v>0</v>
      </c>
      <c r="J19" s="18">
        <v>0</v>
      </c>
      <c r="K19" s="18">
        <v>0</v>
      </c>
      <c r="L19" s="18">
        <v>7570211</v>
      </c>
      <c r="M19" s="19">
        <v>4</v>
      </c>
    </row>
    <row r="20" spans="1:13" ht="15" customHeight="1" x14ac:dyDescent="0.2">
      <c r="A20" s="16">
        <v>14</v>
      </c>
      <c r="B20" s="17" t="s">
        <v>62</v>
      </c>
      <c r="C20" s="18">
        <v>12419767</v>
      </c>
      <c r="D20" s="18">
        <v>9</v>
      </c>
      <c r="E20" s="18">
        <v>288</v>
      </c>
      <c r="F20" s="18">
        <v>4574385</v>
      </c>
      <c r="G20" s="18">
        <v>9</v>
      </c>
      <c r="H20" s="18">
        <v>0</v>
      </c>
      <c r="I20" s="18">
        <v>0</v>
      </c>
      <c r="J20" s="18">
        <v>0</v>
      </c>
      <c r="K20" s="18">
        <v>0</v>
      </c>
      <c r="L20" s="18">
        <v>12419767</v>
      </c>
      <c r="M20" s="19">
        <v>9</v>
      </c>
    </row>
    <row r="21" spans="1:13" ht="15" customHeight="1" x14ac:dyDescent="0.2">
      <c r="A21" s="16">
        <v>15</v>
      </c>
      <c r="B21" s="17" t="s">
        <v>63</v>
      </c>
      <c r="C21" s="18">
        <v>22181511</v>
      </c>
      <c r="D21" s="18">
        <v>9</v>
      </c>
      <c r="E21" s="18">
        <v>468</v>
      </c>
      <c r="F21" s="18">
        <v>8907805</v>
      </c>
      <c r="G21" s="18">
        <v>9</v>
      </c>
      <c r="H21" s="18">
        <v>0</v>
      </c>
      <c r="I21" s="18">
        <v>0</v>
      </c>
      <c r="J21" s="18">
        <v>0</v>
      </c>
      <c r="K21" s="18">
        <v>0</v>
      </c>
      <c r="L21" s="18">
        <v>22181511</v>
      </c>
      <c r="M21" s="19">
        <v>9</v>
      </c>
    </row>
    <row r="22" spans="1:13" ht="15" customHeight="1" x14ac:dyDescent="0.2">
      <c r="A22" s="16">
        <v>16</v>
      </c>
      <c r="B22" s="17" t="s">
        <v>64</v>
      </c>
      <c r="C22" s="18">
        <v>16699053</v>
      </c>
      <c r="D22" s="18">
        <v>4</v>
      </c>
      <c r="E22" s="18">
        <v>324</v>
      </c>
      <c r="F22" s="18">
        <v>5476000</v>
      </c>
      <c r="G22" s="18">
        <v>4</v>
      </c>
      <c r="H22" s="18">
        <v>1915206</v>
      </c>
      <c r="I22" s="18">
        <v>1</v>
      </c>
      <c r="J22" s="18">
        <v>3993078</v>
      </c>
      <c r="K22" s="18">
        <v>1</v>
      </c>
      <c r="L22" s="18">
        <v>10790769</v>
      </c>
      <c r="M22" s="19">
        <v>2</v>
      </c>
    </row>
    <row r="23" spans="1:13" ht="15" customHeight="1" x14ac:dyDescent="0.2">
      <c r="A23" s="30" t="s">
        <v>5</v>
      </c>
      <c r="B23" s="31" t="s">
        <v>4</v>
      </c>
      <c r="C23" s="26">
        <f t="shared" ref="C23:M23" si="0">SUM(C7:C22)</f>
        <v>221532935</v>
      </c>
      <c r="D23" s="26">
        <f t="shared" si="0"/>
        <v>108</v>
      </c>
      <c r="E23" s="26">
        <f t="shared" si="0"/>
        <v>4473</v>
      </c>
      <c r="F23" s="26">
        <f t="shared" si="0"/>
        <v>83249936</v>
      </c>
      <c r="G23" s="26">
        <f t="shared" si="0"/>
        <v>107</v>
      </c>
      <c r="H23" s="26">
        <f t="shared" si="0"/>
        <v>2637282</v>
      </c>
      <c r="I23" s="26">
        <f t="shared" si="0"/>
        <v>2</v>
      </c>
      <c r="J23" s="26">
        <f t="shared" si="0"/>
        <v>50352308</v>
      </c>
      <c r="K23" s="26">
        <f t="shared" si="0"/>
        <v>24</v>
      </c>
      <c r="L23" s="26">
        <f t="shared" si="0"/>
        <v>168543345</v>
      </c>
      <c r="M23" s="34">
        <f t="shared" si="0"/>
        <v>82</v>
      </c>
    </row>
    <row r="25" spans="1:13" ht="15" hidden="1" customHeight="1" x14ac:dyDescent="0.2">
      <c r="C25" s="35">
        <v>552581</v>
      </c>
      <c r="D25" s="35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1:13" ht="15" hidden="1" customHeight="1" x14ac:dyDescent="0.2">
      <c r="C26" s="35">
        <v>59485301</v>
      </c>
      <c r="D26" s="35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1:13" ht="15" hidden="1" customHeight="1" x14ac:dyDescent="0.2">
      <c r="C27" s="35">
        <f>SUM(C25:C26)</f>
        <v>60037882</v>
      </c>
      <c r="D27" s="35">
        <f>SUM(D25:D26)</f>
        <v>61</v>
      </c>
      <c r="F27" s="35">
        <f>SUM(F25:F26)</f>
        <v>37504763</v>
      </c>
      <c r="G27" s="35">
        <f>SUM(G25:G26)</f>
        <v>58</v>
      </c>
      <c r="J27" s="35">
        <f>SUM(J25:J26)</f>
        <v>13124240</v>
      </c>
      <c r="K27" s="35">
        <f>SUM(K25:K26)</f>
        <v>15</v>
      </c>
      <c r="L27" s="35">
        <f>SUM(L25:L26)</f>
        <v>44222384</v>
      </c>
      <c r="M27" s="35">
        <f>SUM(M25:M26)</f>
        <v>43</v>
      </c>
    </row>
    <row r="28" spans="1:13" ht="15" hidden="1" customHeight="1" x14ac:dyDescent="0.2"/>
    <row r="29" spans="1:13" ht="15" customHeight="1" x14ac:dyDescent="0.2"/>
    <row r="30" spans="1:13" ht="15" customHeight="1" x14ac:dyDescent="0.2"/>
    <row r="31" spans="1:13" ht="15" customHeight="1" x14ac:dyDescent="0.2">
      <c r="H31" s="35"/>
      <c r="I31" s="35"/>
    </row>
    <row r="32" spans="1:13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password="DFC8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</sheetPr>
  <dimension ref="A1:H21"/>
  <sheetViews>
    <sheetView zoomScale="115" zoomScaleNormal="115" workbookViewId="0">
      <selection sqref="A1:E1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4" t="s">
        <v>48</v>
      </c>
      <c r="B1" s="104"/>
      <c r="C1" s="104"/>
      <c r="D1" s="104"/>
      <c r="E1" s="104"/>
    </row>
    <row r="2" spans="1:8" ht="15" customHeight="1" x14ac:dyDescent="0.2"/>
    <row r="3" spans="1:8" ht="18" customHeight="1" x14ac:dyDescent="0.2">
      <c r="A3" s="105" t="s">
        <v>0</v>
      </c>
      <c r="B3" s="107" t="s">
        <v>14</v>
      </c>
      <c r="C3" s="109" t="s">
        <v>35</v>
      </c>
      <c r="D3" s="109"/>
      <c r="E3" s="110"/>
    </row>
    <row r="4" spans="1:8" s="4" customFormat="1" ht="21.75" customHeight="1" x14ac:dyDescent="0.2">
      <c r="A4" s="106"/>
      <c r="B4" s="108"/>
      <c r="C4" s="20" t="s">
        <v>15</v>
      </c>
      <c r="D4" s="20" t="s">
        <v>41</v>
      </c>
      <c r="E4" s="36" t="s">
        <v>39</v>
      </c>
      <c r="F4" s="6"/>
    </row>
    <row r="5" spans="1:8" ht="15.95" customHeight="1" x14ac:dyDescent="0.2">
      <c r="A5" s="10">
        <v>1</v>
      </c>
      <c r="B5" s="1" t="s">
        <v>49</v>
      </c>
      <c r="C5" s="8">
        <v>683892</v>
      </c>
      <c r="D5" s="38">
        <v>47</v>
      </c>
      <c r="E5" s="45">
        <f>C5/D5</f>
        <v>14550.893617021276</v>
      </c>
      <c r="F5" s="39"/>
      <c r="G5" s="39"/>
    </row>
    <row r="6" spans="1:8" ht="15.95" customHeight="1" x14ac:dyDescent="0.2">
      <c r="A6" s="10">
        <v>2</v>
      </c>
      <c r="B6" s="1" t="s">
        <v>50</v>
      </c>
      <c r="C6" s="8">
        <v>339413</v>
      </c>
      <c r="D6" s="3">
        <v>42</v>
      </c>
      <c r="E6" s="45">
        <f t="shared" ref="E6:E20" si="0">C6/D6</f>
        <v>8081.2619047619046</v>
      </c>
    </row>
    <row r="7" spans="1:8" ht="15.95" customHeight="1" x14ac:dyDescent="0.2">
      <c r="A7" s="10">
        <v>3</v>
      </c>
      <c r="B7" s="1" t="s">
        <v>51</v>
      </c>
      <c r="C7" s="8">
        <v>1310763</v>
      </c>
      <c r="D7" s="38">
        <v>66</v>
      </c>
      <c r="E7" s="45">
        <f t="shared" si="0"/>
        <v>19860.045454545456</v>
      </c>
      <c r="F7" s="39"/>
      <c r="G7" s="39"/>
    </row>
    <row r="8" spans="1:8" ht="15.95" customHeight="1" x14ac:dyDescent="0.2">
      <c r="A8" s="10">
        <v>4</v>
      </c>
      <c r="B8" s="1" t="s">
        <v>52</v>
      </c>
      <c r="C8" s="8">
        <v>513205</v>
      </c>
      <c r="D8" s="3">
        <v>31</v>
      </c>
      <c r="E8" s="45">
        <f t="shared" si="0"/>
        <v>16555</v>
      </c>
      <c r="H8" s="35"/>
    </row>
    <row r="9" spans="1:8" ht="15.95" customHeight="1" x14ac:dyDescent="0.2">
      <c r="A9" s="10">
        <v>5</v>
      </c>
      <c r="B9" s="1" t="s">
        <v>53</v>
      </c>
      <c r="C9" s="8">
        <v>749814</v>
      </c>
      <c r="D9" s="38">
        <v>30</v>
      </c>
      <c r="E9" s="45">
        <f t="shared" si="0"/>
        <v>24993.8</v>
      </c>
      <c r="F9" s="39"/>
      <c r="G9" s="39"/>
    </row>
    <row r="10" spans="1:8" ht="15.95" customHeight="1" x14ac:dyDescent="0.2">
      <c r="A10" s="10">
        <v>6</v>
      </c>
      <c r="B10" s="1" t="s">
        <v>54</v>
      </c>
      <c r="C10" s="8">
        <v>999893</v>
      </c>
      <c r="D10" s="3">
        <v>33</v>
      </c>
      <c r="E10" s="45">
        <f t="shared" si="0"/>
        <v>30299.78787878788</v>
      </c>
      <c r="F10" s="37"/>
    </row>
    <row r="11" spans="1:8" ht="15.95" customHeight="1" x14ac:dyDescent="0.2">
      <c r="A11" s="10">
        <v>7</v>
      </c>
      <c r="B11" s="1" t="s">
        <v>55</v>
      </c>
      <c r="C11" s="8">
        <v>2374275</v>
      </c>
      <c r="D11" s="38">
        <v>155</v>
      </c>
      <c r="E11" s="45">
        <f t="shared" si="0"/>
        <v>15317.903225806451</v>
      </c>
      <c r="F11" s="43"/>
      <c r="G11" s="39"/>
    </row>
    <row r="12" spans="1:8" ht="15.95" customHeight="1" x14ac:dyDescent="0.2">
      <c r="A12" s="10">
        <v>8</v>
      </c>
      <c r="B12" s="1" t="s">
        <v>56</v>
      </c>
      <c r="C12" s="8">
        <v>804438</v>
      </c>
      <c r="D12" s="3">
        <v>29</v>
      </c>
      <c r="E12" s="45">
        <f t="shared" si="0"/>
        <v>27739.241379310344</v>
      </c>
      <c r="F12" s="37"/>
    </row>
    <row r="13" spans="1:8" ht="15.95" customHeight="1" x14ac:dyDescent="0.2">
      <c r="A13" s="10">
        <v>9</v>
      </c>
      <c r="B13" s="1" t="s">
        <v>57</v>
      </c>
      <c r="C13" s="8">
        <v>0</v>
      </c>
      <c r="D13" s="3">
        <v>0</v>
      </c>
      <c r="E13" s="45" t="s">
        <v>65</v>
      </c>
    </row>
    <row r="14" spans="1:8" ht="15.95" customHeight="1" x14ac:dyDescent="0.2">
      <c r="A14" s="10">
        <v>10</v>
      </c>
      <c r="B14" s="1" t="s">
        <v>58</v>
      </c>
      <c r="C14" s="2">
        <v>417503</v>
      </c>
      <c r="D14" s="3">
        <v>34</v>
      </c>
      <c r="E14" s="45">
        <f t="shared" si="0"/>
        <v>12279.5</v>
      </c>
    </row>
    <row r="15" spans="1:8" ht="15.95" customHeight="1" x14ac:dyDescent="0.2">
      <c r="A15" s="10">
        <v>11</v>
      </c>
      <c r="B15" s="1" t="s">
        <v>59</v>
      </c>
      <c r="C15" s="2">
        <v>1098174</v>
      </c>
      <c r="D15" s="3">
        <v>73</v>
      </c>
      <c r="E15" s="45">
        <f t="shared" si="0"/>
        <v>15043.479452054795</v>
      </c>
    </row>
    <row r="16" spans="1:8" ht="15.95" customHeight="1" x14ac:dyDescent="0.2">
      <c r="A16" s="10">
        <v>12</v>
      </c>
      <c r="B16" s="1" t="s">
        <v>60</v>
      </c>
      <c r="C16" s="2"/>
      <c r="D16" s="3"/>
      <c r="E16" s="45" t="s">
        <v>65</v>
      </c>
    </row>
    <row r="17" spans="1:5" ht="15.95" customHeight="1" x14ac:dyDescent="0.2">
      <c r="A17" s="10">
        <v>13</v>
      </c>
      <c r="B17" s="1" t="s">
        <v>61</v>
      </c>
      <c r="C17" s="2">
        <v>683914</v>
      </c>
      <c r="D17" s="3">
        <v>60</v>
      </c>
      <c r="E17" s="45">
        <f t="shared" si="0"/>
        <v>11398.566666666668</v>
      </c>
    </row>
    <row r="18" spans="1:5" ht="15.95" customHeight="1" x14ac:dyDescent="0.2">
      <c r="A18" s="10">
        <v>14</v>
      </c>
      <c r="B18" s="1" t="s">
        <v>62</v>
      </c>
      <c r="C18" s="2">
        <v>200000</v>
      </c>
      <c r="D18" s="3">
        <v>9</v>
      </c>
      <c r="E18" s="45">
        <f t="shared" si="0"/>
        <v>22222.222222222223</v>
      </c>
    </row>
    <row r="19" spans="1:5" ht="15.95" customHeight="1" x14ac:dyDescent="0.2">
      <c r="A19" s="10">
        <v>15</v>
      </c>
      <c r="B19" s="1" t="s">
        <v>63</v>
      </c>
      <c r="C19" s="8">
        <v>3287707</v>
      </c>
      <c r="D19" s="3">
        <v>55</v>
      </c>
      <c r="E19" s="45">
        <f t="shared" si="0"/>
        <v>59776.490909090906</v>
      </c>
    </row>
    <row r="20" spans="1:5" ht="15.95" customHeight="1" x14ac:dyDescent="0.2">
      <c r="A20" s="10">
        <v>16</v>
      </c>
      <c r="B20" s="1" t="s">
        <v>64</v>
      </c>
      <c r="C20" s="2">
        <v>390000</v>
      </c>
      <c r="D20" s="3">
        <v>18</v>
      </c>
      <c r="E20" s="45">
        <f t="shared" si="0"/>
        <v>21666.666666666668</v>
      </c>
    </row>
    <row r="21" spans="1:5" s="28" customFormat="1" ht="15.95" customHeight="1" x14ac:dyDescent="0.2">
      <c r="A21" s="23" t="s">
        <v>5</v>
      </c>
      <c r="B21" s="24" t="s">
        <v>4</v>
      </c>
      <c r="C21" s="26">
        <f>SUM(C5:C20)</f>
        <v>13852991</v>
      </c>
      <c r="D21" s="26">
        <f>SUM(D5:D20)</f>
        <v>682</v>
      </c>
      <c r="E21" s="27" t="s">
        <v>5</v>
      </c>
    </row>
  </sheetData>
  <sheetProtection password="DFC8" sheet="1" objects="1" scenarios="1"/>
  <mergeCells count="4">
    <mergeCell ref="A1:E1"/>
    <mergeCell ref="A3:A4"/>
    <mergeCell ref="B3:B4"/>
    <mergeCell ref="C3:E3"/>
  </mergeCells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Zbiorówka</vt:lpstr>
      <vt:lpstr>T3-T4</vt:lpstr>
      <vt:lpstr>T5</vt:lpstr>
      <vt:lpstr>T6</vt:lpstr>
      <vt:lpstr>T7</vt:lpstr>
      <vt:lpstr>'T3-T4'!Tytuły_wydruku</vt:lpstr>
      <vt:lpstr>'T5'!Tytuły_wydruku</vt:lpstr>
      <vt:lpstr>'T7'!Tytuły_wydruku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Piotr M</cp:lastModifiedBy>
  <cp:lastPrinted>2017-02-08T10:12:27Z</cp:lastPrinted>
  <dcterms:created xsi:type="dcterms:W3CDTF">2001-03-23T08:52:09Z</dcterms:created>
  <dcterms:modified xsi:type="dcterms:W3CDTF">2018-02-07T07:59:26Z</dcterms:modified>
</cp:coreProperties>
</file>