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70" windowHeight="16710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<sst xmlns="http://schemas.openxmlformats.org/spreadsheetml/2006/main" count="376" uniqueCount="214">
  <si>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</si>
  <si>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</si>
  <si>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</si>
  <si>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</si>
  <si>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</si>
  <si>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</si>
  <si>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</si>
  <si>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</si>
  <si>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</si>
  <si>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</si>
  <si>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</si>
  <si>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</si>
  <si>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</si>
  <si>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</si>
  <si>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</si>
  <si>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</si>
  <si>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</si>
  <si>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</si>
  <si>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</si>
  <si>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</si>
  <si>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</si>
  <si>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</si>
  <si>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</si>
  <si>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</si>
  <si>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</si>
  <si>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</si>
  <si>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</si>
  <si>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</si>
  <si>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</si>
  <si>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</si>
  <si>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</si>
  <si>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</si>
  <si>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</si>
  <si>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</si>
  <si>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</si>
  <si>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</si>
  <si>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</si>
  <si>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</si>
  <si>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</si>
  <si>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</si>
  <si>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</si>
  <si>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</si>
  <si>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</si>
  <si>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</si>
  <si>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</si>
  <si>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</si>
  <si>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</si>
  <si>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</si>
  <si>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</si>
  <si>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</si>
  <si>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</si>
  <si>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</si>
  <si>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</si>
  <si>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</si>
  <si>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</si>
  <si>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</si>
  <si>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</si>
  <si>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</si>
  <si>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</si>
  <si>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</si>
  <si>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</si>
  <si>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</si>
  <si>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</si>
  <si>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</si>
  <si>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</si>
  <si>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</si>
  <si>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</si>
  <si>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</si>
  <si>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</si>
  <si>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</si>
  <si>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</si>
  <si>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</si>
  <si>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</si>
  <si>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</si>
  <si>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</si>
  <si>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</si>
  <si>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</si>
  <si>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</si>
  <si>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</si>
  <si>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</si>
  <si>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</si>
  <si>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</si>
  <si>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</si>
  <si>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</si>
  <si>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</si>
  <si>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</si>
  <si>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</si>
  <si>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</si>
  <si>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</si>
  <si>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</si>
  <si>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</si>
  <si>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</si>
  <si>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</si>
  <si>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</si>
  <si>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</si>
  <si>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</si>
  <si>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</si>
  <si>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</si>
  <si>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</si>
  <si>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</si>
  <si>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</si>
  <si>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</si>
  <si>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</si>
  <si>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</si>
  <si>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</si>
  <si>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</si>
  <si>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</si>
  <si>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</si>
  <si>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</si>
  <si>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</si>
  <si>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</si>
  <si>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</si>
  <si>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</si>
  <si>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</si>
  <si>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</si>
  <si>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</si>
  <si>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</si>
  <si>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</si>
  <si>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</si>
  <si>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</si>
  <si>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</si>
  <si>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</si>
  <si>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</si>
  <si>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</si>
  <si>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</si>
  <si>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</si>
  <si>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</si>
  <si>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</si>
  <si>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</si>
  <si>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</si>
  <si>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</si>
  <si>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</si>
  <si>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</si>
  <si>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</si>
  <si>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</si>
  <si>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</si>
  <si>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</si>
  <si>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</si>
  <si>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</si>
  <si>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</si>
  <si>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</si>
  <si>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</si>
  <si>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</si>
  <si>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</si>
  <si>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</si>
  <si>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</si>
  <si>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</si>
  <si>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</si>
  <si>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</si>
  <si>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</si>
  <si>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</si>
  <si>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t xml:space="preserve">
</t>
    </r>
    <r>
      <rPr>
        <strike/>
        <sz val="12"/>
        <rFont val="Calibri"/>
        <family val="2"/>
      </rP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</si>
  <si>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 xml:space="preserve">243 902,44
</t>
    </r>
    <r>
      <rPr>
        <sz val="12"/>
        <rFont val="Calibri"/>
        <family val="2"/>
      </rPr>
      <t>308 943,09</t>
    </r>
  </si>
  <si>
    <t>tryb podstawowy art. 275 pkt 1 ustawy w zw. z art. 359 ust. 2 ustawy pzp (zamówieni na usługi społeczne poniżej 750 tyś. euro)</t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</si>
  <si>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</si>
  <si>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</si>
  <si>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</si>
  <si>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</si>
  <si>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</si>
  <si>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</si>
  <si>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r>
      <t xml:space="preserve">
</t>
    </r>
    <r>
      <rPr>
        <strike/>
        <sz val="12"/>
        <rFont val="Calibri"/>
        <family val="2"/>
      </rPr>
      <t>I kwartał
II kwartał</t>
    </r>
  </si>
  <si>
    <t>Budowa, wdrożenie wraz z migracją treści portali informacyjnych PFRON oraz ich utrzymanie i rozwój</t>
  </si>
  <si>
    <t>Badanie potrzeb osób niepełnosprawnych w Polsce w 2022r.</t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</si>
  <si>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 </t>
    </r>
  </si>
  <si>
    <r>
      <rPr>
        <strike/>
        <sz val="12"/>
        <rFont val="Calibri"/>
        <family val="2"/>
      </rPr>
      <t xml:space="preserve">300 000,00
</t>
    </r>
    <r>
      <rPr>
        <sz val="12"/>
        <rFont val="Calibri"/>
        <family val="2"/>
      </rPr>
      <t>380 000,00</t>
    </r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</si>
  <si>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</si>
  <si>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</si>
  <si>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>392682,93</t>
    </r>
    <r>
      <rPr>
        <sz val="12"/>
        <rFont val="Calibri"/>
        <family val="2"/>
      </rPr>
      <t xml:space="preserve">
181045,53</t>
    </r>
  </si>
  <si>
    <r>
      <rPr>
        <strike/>
        <sz val="12"/>
        <rFont val="Calibri"/>
        <family val="2"/>
      </rPr>
      <t>483 000,00</t>
    </r>
    <r>
      <rPr>
        <sz val="12"/>
        <rFont val="Calibri"/>
        <family val="2"/>
      </rPr>
      <t xml:space="preserve">
222 686,00</t>
    </r>
  </si>
  <si>
    <r>
      <t xml:space="preserve">Świadczenie usługi wynajęcia sal szkoleniowych </t>
    </r>
    <r>
      <rPr>
        <strike/>
        <sz val="12"/>
        <rFont val="Calibri"/>
        <family val="2"/>
      </rPr>
      <t xml:space="preserve">konferencyjnych </t>
    </r>
    <r>
      <rPr>
        <sz val="12"/>
        <rFont val="Calibri"/>
        <family val="2"/>
      </rPr>
      <t>wraz z usługami cateringowymi i noclegowymi na szkolenia użytkowników Systemu iPFRON+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</si>
  <si>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940 162,00</t>
    </r>
    <r>
      <rPr>
        <sz val="12"/>
        <rFont val="Calibri"/>
        <family val="2"/>
      </rPr>
      <t xml:space="preserve">
977 062,00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</si>
  <si>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1 156 399,26</t>
    </r>
    <r>
      <rPr>
        <sz val="12"/>
        <rFont val="Calibri"/>
        <family val="2"/>
      </rPr>
      <t xml:space="preserve">
1 201 876,26</t>
    </r>
  </si>
  <si>
    <t>Dostawa słuchawek bezprzewodowych</t>
  </si>
  <si>
    <t xml:space="preserve">
32342100-3</t>
  </si>
  <si>
    <t>48218000-9
72260000-5
72150000-1</t>
  </si>
  <si>
    <r>
      <rPr>
        <strike/>
        <sz val="12"/>
        <rFont val="Calibri"/>
        <family val="2"/>
      </rPr>
      <t>803977,16</t>
    </r>
    <r>
      <rPr>
        <sz val="12"/>
        <rFont val="Calibri"/>
        <family val="2"/>
      </rPr>
      <t xml:space="preserve">
909 387,28</t>
    </r>
  </si>
  <si>
    <r>
      <rPr>
        <strike/>
        <sz val="12"/>
        <rFont val="Calibri"/>
        <family val="2"/>
      </rPr>
      <t>988891,91</t>
    </r>
    <r>
      <rPr>
        <sz val="12"/>
        <rFont val="Calibri"/>
        <family val="2"/>
      </rPr>
      <t xml:space="preserve">
1118546,35</t>
    </r>
  </si>
  <si>
    <r>
      <rPr>
        <strike/>
        <sz val="12"/>
        <rFont val="Calibri"/>
        <family val="2"/>
      </rPr>
      <t xml:space="preserve">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</si>
  <si>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t xml:space="preserve">
III kwartał</t>
  </si>
  <si>
    <t>Przegląd zgodności licencyjnej oprogramowania użytkowanego w PFRON</t>
  </si>
  <si>
    <t xml:space="preserve">II kwartał
III kwartał </t>
  </si>
  <si>
    <t>Usługa ośrodka rehabilitacji kompleksowej dla osób z zaburzeniami psychicznymi (ORKZP)</t>
  </si>
  <si>
    <t>85141000-9 85121270-6 85144000-0 85312500-4 85312510-7 98200000-5 55110000-4 80400000-8 80000000-4</t>
  </si>
  <si>
    <t>przetarg nieograniczony w zw. z art. 359 pkt 1 ustawy Pzp (zamówienie na usługi społeczne o wartości powyżej 750 tyś euro)</t>
  </si>
  <si>
    <t>Usługi ochrony fizycznej osób i mienia w PFRON</t>
  </si>
  <si>
    <t>79710000-4 79711000-1 79715000-9</t>
  </si>
  <si>
    <t>tryb podstawowy - bez negocjacji (art. 275 pkt 1 ustawy)</t>
  </si>
  <si>
    <r>
      <rPr>
        <strike/>
        <sz val="12"/>
        <rFont val="Calibri"/>
        <family val="2"/>
      </rPr>
      <t>III kwartał
IV kwartał</t>
    </r>
  </si>
  <si>
    <r>
      <rPr>
        <strike/>
        <sz val="12"/>
        <rFont val="Calibri"/>
        <family val="2"/>
      </rPr>
      <t xml:space="preserve">II kwartał
III kwartał </t>
    </r>
  </si>
  <si>
    <r>
      <rPr>
        <strike/>
        <sz val="12"/>
        <rFont val="Calibri"/>
        <family val="2"/>
      </rPr>
      <t>II kwartał
III kwartał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</si>
  <si>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</si>
  <si>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3 658 536,58</t>
    </r>
    <r>
      <rPr>
        <sz val="12"/>
        <rFont val="Calibri"/>
        <family val="2"/>
      </rPr>
      <t xml:space="preserve">
4 630 373,24</t>
    </r>
  </si>
  <si>
    <r>
      <rPr>
        <strike/>
        <sz val="12"/>
        <rFont val="Calibri"/>
        <family val="2"/>
      </rPr>
      <t>4 499 999,99</t>
    </r>
    <r>
      <rPr>
        <sz val="12"/>
        <rFont val="Calibri"/>
        <family val="2"/>
      </rPr>
      <t xml:space="preserve">
5 695 359,09</t>
    </r>
  </si>
  <si>
    <r>
      <rPr>
        <strike/>
        <sz val="12"/>
        <rFont val="Calibri"/>
        <family val="2"/>
      </rPr>
      <t xml:space="preserve">III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</si>
  <si>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Asysta techniczna i konserwacja, m</t>
    </r>
    <r>
      <rPr>
        <sz val="12"/>
        <rFont val="Calibri"/>
        <family val="2"/>
      </rPr>
      <t>Modyfikacja i rozwój systemu e-PFRON2</t>
    </r>
  </si>
  <si>
    <r>
      <rPr>
        <strike/>
        <sz val="12"/>
        <rFont val="Calibri"/>
        <family val="2"/>
      </rPr>
      <t xml:space="preserve">862 500,00 </t>
    </r>
    <r>
      <rPr>
        <sz val="12"/>
        <rFont val="Calibri"/>
        <family val="2"/>
      </rPr>
      <t xml:space="preserve">
1 126 680,00</t>
    </r>
  </si>
  <si>
    <r>
      <rPr>
        <strike/>
        <sz val="12"/>
        <rFont val="Calibri"/>
        <family val="2"/>
      </rPr>
      <t>1 060 875,00</t>
    </r>
    <r>
      <rPr>
        <sz val="12"/>
        <rFont val="Calibri"/>
        <family val="2"/>
      </rPr>
      <t xml:space="preserve">
1 385 816,40 </t>
    </r>
  </si>
  <si>
    <r>
      <rPr>
        <strike/>
        <sz val="12"/>
        <rFont val="Calibri"/>
        <family val="2"/>
      </rPr>
      <t>42 682,93</t>
    </r>
    <r>
      <rPr>
        <sz val="12"/>
        <rFont val="Calibri"/>
        <family val="2"/>
      </rPr>
      <t xml:space="preserve">
68 880,00</t>
    </r>
  </si>
  <si>
    <r>
      <rPr>
        <strike/>
        <sz val="12"/>
        <rFont val="Calibri"/>
        <family val="2"/>
      </rPr>
      <t>52 500,00</t>
    </r>
    <r>
      <rPr>
        <sz val="12"/>
        <rFont val="Calibri"/>
        <family val="2"/>
      </rPr>
      <t xml:space="preserve">
81 438,00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</si>
  <si>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</si>
  <si>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II kwartał 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</si>
  <si>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82520,32</t>
    </r>
    <r>
      <rPr>
        <sz val="12"/>
        <rFont val="Calibri"/>
        <family val="2"/>
      </rPr>
      <t xml:space="preserve">
107 500,00</t>
    </r>
  </si>
  <si>
    <r>
      <rPr>
        <strike/>
        <sz val="12"/>
        <rFont val="Calibri"/>
        <family val="2"/>
      </rPr>
      <t>101499,99</t>
    </r>
    <r>
      <rPr>
        <sz val="12"/>
        <rFont val="Calibri"/>
        <family val="2"/>
      </rPr>
      <t xml:space="preserve">
132 225,00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</si>
  <si>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</si>
  <si>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265 000,00</t>
    </r>
    <r>
      <rPr>
        <sz val="12"/>
        <rFont val="Calibri"/>
        <family val="2"/>
      </rPr>
      <t xml:space="preserve">
343 459,87</t>
    </r>
  </si>
  <si>
    <r>
      <rPr>
        <strike/>
        <sz val="12"/>
        <rFont val="Calibri"/>
        <family val="2"/>
      </rPr>
      <t>325 951,00</t>
    </r>
    <r>
      <rPr>
        <sz val="12"/>
        <rFont val="Calibri"/>
        <family val="2"/>
      </rPr>
      <t xml:space="preserve">
407 386,19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</si>
  <si>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</si>
  <si>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550 000,00</t>
    </r>
    <r>
      <rPr>
        <sz val="12"/>
        <rFont val="Calibri"/>
        <family val="2"/>
      </rPr>
      <t xml:space="preserve">
619 826,34</t>
    </r>
  </si>
  <si>
    <r>
      <rPr>
        <strike/>
        <sz val="12"/>
        <rFont val="Calibri"/>
        <family val="2"/>
      </rPr>
      <t>676 500,00</t>
    </r>
    <r>
      <rPr>
        <sz val="12"/>
        <rFont val="Calibri"/>
        <family val="2"/>
      </rPr>
      <t xml:space="preserve">
762 386,40</t>
    </r>
  </si>
  <si>
    <r>
      <rPr>
        <strike/>
        <sz val="12"/>
        <rFont val="Calibri"/>
        <family val="2"/>
      </rPr>
      <t>194 000,00</t>
    </r>
    <r>
      <rPr>
        <sz val="12"/>
        <rFont val="Calibri"/>
        <family val="2"/>
      </rPr>
      <t xml:space="preserve">
165 240,00 </t>
    </r>
  </si>
  <si>
    <r>
      <rPr>
        <strike/>
        <sz val="12"/>
        <rFont val="Calibri"/>
        <family val="2"/>
      </rPr>
      <t>238 620,00</t>
    </r>
    <r>
      <rPr>
        <sz val="12"/>
        <rFont val="Calibri"/>
        <family val="2"/>
      </rPr>
      <t xml:space="preserve">
203 245,20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</si>
  <si>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</si>
  <si>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III kwartał
</t>
    </r>
    <r>
      <rPr>
        <sz val="12"/>
        <rFont val="Calibri"/>
        <family val="2"/>
      </rPr>
      <t>IV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</si>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</sst>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sz val="12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242424"/>
      <name val="Segoe UI"/>
      <family val="2"/>
    </font>
    <font>
      <sz val="12"/>
      <color rgb="FF24242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0" xfId="42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8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0" fontId="51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0" xfId="44" applyFont="1" applyFill="1" applyBorder="1" applyAlignment="1">
      <alignment horizontal="left"/>
    </xf>
    <xf numFmtId="0" fontId="49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69" comment="" totalsRowShown="0">
  <autoFilter ref="A2:I69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8"/>
  <sheetViews>
    <sheetView tabSelected="1" zoomScale="130" zoomScaleNormal="130" workbookViewId="0" topLeftCell="A1">
      <selection activeCell="K61" sqref="K61"/>
    </sheetView>
  </sheetViews>
  <sheetFormatPr defaultColWidth="9.140625" defaultRowHeight="15"/>
  <cols>
    <col min="1" max="1" width="5.00390625" style="39" customWidth="1"/>
    <col min="2" max="2" width="44.140625" style="39" customWidth="1"/>
    <col min="3" max="3" width="13.7109375" style="39" bestFit="1" customWidth="1"/>
    <col min="4" max="4" width="18.28125" style="39" customWidth="1"/>
    <col min="5" max="5" width="17.7109375" style="32" customWidth="1"/>
    <col min="6" max="6" width="14.00390625" style="39" customWidth="1"/>
    <col min="7" max="7" width="19.57421875" style="39" customWidth="1"/>
    <col min="8" max="8" width="16.57421875" style="39" customWidth="1"/>
    <col min="9" max="9" width="36.00390625" style="39" customWidth="1"/>
    <col min="10" max="16384" width="9.140625" style="15" customWidth="1"/>
  </cols>
  <sheetData>
    <row r="2" spans="1:9" ht="15.75">
      <c r="A2" s="17" t="s">
        <v>6</v>
      </c>
      <c r="B2" s="17" t="s">
        <v>7</v>
      </c>
      <c r="C2" s="17" t="s">
        <v>8</v>
      </c>
      <c r="D2" s="17" t="s">
        <v>9</v>
      </c>
      <c r="E2" s="18" t="s">
        <v>10</v>
      </c>
      <c r="F2" s="17" t="s">
        <v>11</v>
      </c>
      <c r="G2" s="17" t="s">
        <v>12</v>
      </c>
      <c r="H2" s="17" t="s">
        <v>13</v>
      </c>
      <c r="I2" s="17" t="s">
        <v>14</v>
      </c>
    </row>
    <row r="3" spans="1:9" ht="94.5">
      <c r="A3" s="19" t="s">
        <v>0</v>
      </c>
      <c r="B3" s="19" t="s">
        <v>3</v>
      </c>
      <c r="C3" s="19" t="s">
        <v>4</v>
      </c>
      <c r="D3" s="19" t="s">
        <v>1</v>
      </c>
      <c r="E3" s="19" t="s">
        <v>2</v>
      </c>
      <c r="F3" s="19" t="s">
        <v>5</v>
      </c>
      <c r="G3" s="19" t="s">
        <v>107</v>
      </c>
      <c r="H3" s="19" t="s">
        <v>108</v>
      </c>
      <c r="I3" s="19" t="s">
        <v>150</v>
      </c>
    </row>
    <row r="4" spans="1:9" ht="94.5">
      <c r="A4" s="3">
        <v>1</v>
      </c>
      <c r="B4" s="4" t="s">
        <v>37</v>
      </c>
      <c r="C4" s="4" t="s">
        <v>36</v>
      </c>
      <c r="D4" s="25">
        <v>4728000</v>
      </c>
      <c r="E4" s="25">
        <v>5815440</v>
      </c>
      <c r="F4" s="4" t="s">
        <v>38</v>
      </c>
      <c r="G4" s="4" t="s">
        <v>42</v>
      </c>
      <c r="H4" s="4" t="s">
        <v>151</v>
      </c>
      <c r="I4" s="14"/>
    </row>
    <row r="5" spans="1:9" ht="94.5">
      <c r="A5" s="20">
        <v>2</v>
      </c>
      <c r="B5" s="23" t="s">
        <v>109</v>
      </c>
      <c r="C5" s="23" t="s">
        <v>36</v>
      </c>
      <c r="D5" s="51">
        <v>9512195.12</v>
      </c>
      <c r="E5" s="51">
        <v>11700000</v>
      </c>
      <c r="F5" s="23" t="s">
        <v>38</v>
      </c>
      <c r="G5" s="23" t="s">
        <v>40</v>
      </c>
      <c r="H5" s="23" t="s">
        <v>187</v>
      </c>
      <c r="I5" s="23"/>
    </row>
    <row r="6" spans="1:9" ht="94.5">
      <c r="A6" s="3">
        <v>3</v>
      </c>
      <c r="B6" s="4" t="s">
        <v>110</v>
      </c>
      <c r="C6" s="4" t="s">
        <v>36</v>
      </c>
      <c r="D6" s="25">
        <v>20045064</v>
      </c>
      <c r="E6" s="25">
        <v>24655428.72</v>
      </c>
      <c r="F6" s="4" t="s">
        <v>38</v>
      </c>
      <c r="G6" s="4" t="s">
        <v>40</v>
      </c>
      <c r="H6" s="4" t="s">
        <v>19</v>
      </c>
      <c r="I6" s="14"/>
    </row>
    <row r="7" spans="1:9" ht="94.5">
      <c r="A7" s="3">
        <v>4</v>
      </c>
      <c r="B7" s="4" t="s">
        <v>111</v>
      </c>
      <c r="C7" s="4" t="s">
        <v>36</v>
      </c>
      <c r="D7" s="25">
        <v>7113821.14</v>
      </c>
      <c r="E7" s="25">
        <v>8750000</v>
      </c>
      <c r="F7" s="4" t="s">
        <v>38</v>
      </c>
      <c r="G7" s="4" t="s">
        <v>40</v>
      </c>
      <c r="H7" s="4" t="s">
        <v>190</v>
      </c>
      <c r="I7" s="14"/>
    </row>
    <row r="8" spans="1:9" ht="47.25">
      <c r="A8" s="3">
        <v>5</v>
      </c>
      <c r="B8" s="4" t="s">
        <v>41</v>
      </c>
      <c r="C8" s="4" t="s">
        <v>117</v>
      </c>
      <c r="D8" s="25" t="s">
        <v>191</v>
      </c>
      <c r="E8" s="25" t="s">
        <v>192</v>
      </c>
      <c r="F8" s="4" t="s">
        <v>28</v>
      </c>
      <c r="G8" s="4" t="s">
        <v>42</v>
      </c>
      <c r="H8" s="4" t="s">
        <v>163</v>
      </c>
      <c r="I8" s="14"/>
    </row>
    <row r="9" spans="1:9" ht="47.25">
      <c r="A9" s="3">
        <v>6</v>
      </c>
      <c r="B9" s="4" t="s">
        <v>43</v>
      </c>
      <c r="C9" s="4" t="s">
        <v>44</v>
      </c>
      <c r="D9" s="25">
        <v>1219512.2</v>
      </c>
      <c r="E9" s="25">
        <v>1500001</v>
      </c>
      <c r="F9" s="4" t="s">
        <v>28</v>
      </c>
      <c r="G9" s="4" t="s">
        <v>42</v>
      </c>
      <c r="H9" s="4" t="s">
        <v>45</v>
      </c>
      <c r="I9" s="14"/>
    </row>
    <row r="10" spans="1:9" ht="63">
      <c r="A10" s="3">
        <v>7</v>
      </c>
      <c r="B10" s="4" t="s">
        <v>46</v>
      </c>
      <c r="C10" s="4" t="s">
        <v>47</v>
      </c>
      <c r="D10" s="25">
        <v>1800000</v>
      </c>
      <c r="E10" s="25">
        <v>2214000</v>
      </c>
      <c r="F10" s="4" t="s">
        <v>38</v>
      </c>
      <c r="G10" s="4" t="s">
        <v>42</v>
      </c>
      <c r="H10" s="4" t="s">
        <v>193</v>
      </c>
      <c r="I10" s="4"/>
    </row>
    <row r="11" spans="1:9" ht="78.75">
      <c r="A11" s="3">
        <v>8</v>
      </c>
      <c r="B11" s="4" t="s">
        <v>112</v>
      </c>
      <c r="C11" s="4" t="s">
        <v>48</v>
      </c>
      <c r="D11" s="25">
        <v>3446705.79</v>
      </c>
      <c r="E11" s="25">
        <v>4239448.12</v>
      </c>
      <c r="F11" s="4" t="s">
        <v>28</v>
      </c>
      <c r="G11" s="4" t="s">
        <v>42</v>
      </c>
      <c r="H11" s="4" t="s">
        <v>20</v>
      </c>
      <c r="I11" s="4"/>
    </row>
    <row r="12" spans="1:9" ht="31.5">
      <c r="A12" s="3">
        <v>9</v>
      </c>
      <c r="B12" s="4" t="s">
        <v>49</v>
      </c>
      <c r="C12" s="4" t="s">
        <v>47</v>
      </c>
      <c r="D12" s="25">
        <v>900000</v>
      </c>
      <c r="E12" s="25">
        <v>1107000</v>
      </c>
      <c r="F12" s="4" t="s">
        <v>38</v>
      </c>
      <c r="G12" s="4" t="s">
        <v>42</v>
      </c>
      <c r="H12" s="4" t="s">
        <v>19</v>
      </c>
      <c r="I12" s="4"/>
    </row>
    <row r="13" spans="1:9" ht="94.5">
      <c r="A13" s="20">
        <v>10</v>
      </c>
      <c r="B13" s="23" t="s">
        <v>118</v>
      </c>
      <c r="C13" s="23" t="s">
        <v>36</v>
      </c>
      <c r="D13" s="51">
        <v>13008130.08</v>
      </c>
      <c r="E13" s="51" t="s">
        <v>50</v>
      </c>
      <c r="F13" s="23" t="s">
        <v>28</v>
      </c>
      <c r="G13" s="23" t="s">
        <v>42</v>
      </c>
      <c r="H13" s="23" t="s">
        <v>19</v>
      </c>
      <c r="I13" s="14"/>
    </row>
    <row r="14" spans="1:9" ht="94.5">
      <c r="A14" s="20">
        <v>11</v>
      </c>
      <c r="B14" s="23" t="s">
        <v>113</v>
      </c>
      <c r="C14" s="23" t="s">
        <v>51</v>
      </c>
      <c r="D14" s="51">
        <v>6097560.98</v>
      </c>
      <c r="E14" s="51">
        <v>7500000</v>
      </c>
      <c r="F14" s="23" t="s">
        <v>28</v>
      </c>
      <c r="G14" s="23" t="s">
        <v>42</v>
      </c>
      <c r="H14" s="23" t="s">
        <v>19</v>
      </c>
      <c r="I14" s="4"/>
    </row>
    <row r="15" spans="1:9" ht="31.5">
      <c r="A15" s="20">
        <v>12</v>
      </c>
      <c r="B15" s="23" t="s">
        <v>119</v>
      </c>
      <c r="C15" s="23" t="s">
        <v>53</v>
      </c>
      <c r="D15" s="51">
        <v>813008.13</v>
      </c>
      <c r="E15" s="51">
        <v>1000000</v>
      </c>
      <c r="F15" s="23" t="s">
        <v>28</v>
      </c>
      <c r="G15" s="23" t="s">
        <v>42</v>
      </c>
      <c r="H15" s="23" t="s">
        <v>188</v>
      </c>
      <c r="I15" s="14"/>
    </row>
    <row r="16" spans="1:9" ht="31.5">
      <c r="A16" s="3">
        <v>13</v>
      </c>
      <c r="B16" s="5" t="s">
        <v>80</v>
      </c>
      <c r="C16" s="5" t="s">
        <v>81</v>
      </c>
      <c r="D16" s="31">
        <v>11065695</v>
      </c>
      <c r="E16" s="31">
        <v>13605359.85</v>
      </c>
      <c r="F16" s="6" t="s">
        <v>38</v>
      </c>
      <c r="G16" s="4" t="s">
        <v>42</v>
      </c>
      <c r="H16" s="6" t="s">
        <v>20</v>
      </c>
      <c r="I16" s="4"/>
    </row>
    <row r="17" spans="1:9" ht="63">
      <c r="A17" s="20">
        <v>14</v>
      </c>
      <c r="B17" s="21" t="s">
        <v>31</v>
      </c>
      <c r="C17" s="22" t="s">
        <v>26</v>
      </c>
      <c r="D17" s="29">
        <v>550000</v>
      </c>
      <c r="E17" s="29">
        <f>D17*1.23</f>
        <v>676500</v>
      </c>
      <c r="F17" s="22" t="s">
        <v>27</v>
      </c>
      <c r="G17" s="23" t="s">
        <v>32</v>
      </c>
      <c r="H17" s="22" t="s">
        <v>20</v>
      </c>
      <c r="I17" s="4"/>
    </row>
    <row r="18" spans="1:9" ht="63">
      <c r="A18" s="3">
        <v>15</v>
      </c>
      <c r="B18" s="53" t="s">
        <v>120</v>
      </c>
      <c r="C18" s="53" t="s">
        <v>104</v>
      </c>
      <c r="D18" s="54">
        <v>550000</v>
      </c>
      <c r="E18" s="54">
        <f>D18*1.23</f>
        <v>676500</v>
      </c>
      <c r="F18" s="55" t="s">
        <v>27</v>
      </c>
      <c r="G18" s="56" t="s">
        <v>139</v>
      </c>
      <c r="H18" s="4" t="s">
        <v>190</v>
      </c>
      <c r="I18" s="14"/>
    </row>
    <row r="19" spans="1:9" ht="63">
      <c r="A19" s="20">
        <v>16</v>
      </c>
      <c r="B19" s="44" t="s">
        <v>121</v>
      </c>
      <c r="C19" s="45" t="s">
        <v>104</v>
      </c>
      <c r="D19" s="29">
        <v>550000</v>
      </c>
      <c r="E19" s="29">
        <f>D19*1.23</f>
        <v>676500</v>
      </c>
      <c r="F19" s="22" t="s">
        <v>28</v>
      </c>
      <c r="G19" s="23" t="s">
        <v>32</v>
      </c>
      <c r="H19" s="22" t="s">
        <v>17</v>
      </c>
      <c r="I19" s="4"/>
    </row>
    <row r="20" spans="1:9" ht="63">
      <c r="A20" s="20">
        <v>17</v>
      </c>
      <c r="B20" s="23" t="s">
        <v>33</v>
      </c>
      <c r="C20" s="22" t="s">
        <v>29</v>
      </c>
      <c r="D20" s="29">
        <v>550000</v>
      </c>
      <c r="E20" s="29">
        <f>D20*1.23</f>
        <v>676500</v>
      </c>
      <c r="F20" s="22" t="s">
        <v>28</v>
      </c>
      <c r="G20" s="23" t="s">
        <v>32</v>
      </c>
      <c r="H20" s="22" t="s">
        <v>19</v>
      </c>
      <c r="I20" s="4"/>
    </row>
    <row r="21" spans="1:9" ht="63">
      <c r="A21" s="20">
        <v>18</v>
      </c>
      <c r="B21" s="23" t="s">
        <v>122</v>
      </c>
      <c r="C21" s="22" t="s">
        <v>34</v>
      </c>
      <c r="D21" s="29">
        <v>550000</v>
      </c>
      <c r="E21" s="29">
        <f>D21*1.23</f>
        <v>676500</v>
      </c>
      <c r="F21" s="22" t="s">
        <v>27</v>
      </c>
      <c r="G21" s="23" t="s">
        <v>32</v>
      </c>
      <c r="H21" s="22" t="s">
        <v>19</v>
      </c>
      <c r="I21" s="4"/>
    </row>
    <row r="22" spans="1:9" ht="94.5">
      <c r="A22" s="3">
        <v>19</v>
      </c>
      <c r="B22" s="4" t="s">
        <v>35</v>
      </c>
      <c r="C22" s="5" t="s">
        <v>36</v>
      </c>
      <c r="D22" s="24">
        <v>487804.89</v>
      </c>
      <c r="E22" s="24">
        <v>600000</v>
      </c>
      <c r="F22" s="7" t="s">
        <v>27</v>
      </c>
      <c r="G22" s="4" t="s">
        <v>135</v>
      </c>
      <c r="H22" s="7" t="s">
        <v>20</v>
      </c>
      <c r="I22" s="4"/>
    </row>
    <row r="23" spans="1:9" ht="63">
      <c r="A23" s="3">
        <v>20</v>
      </c>
      <c r="B23" s="4" t="s">
        <v>134</v>
      </c>
      <c r="C23" s="4" t="s">
        <v>52</v>
      </c>
      <c r="D23" s="24">
        <v>600000</v>
      </c>
      <c r="E23" s="24">
        <v>738000</v>
      </c>
      <c r="F23" s="7" t="s">
        <v>27</v>
      </c>
      <c r="G23" s="4" t="s">
        <v>135</v>
      </c>
      <c r="H23" s="7" t="s">
        <v>16</v>
      </c>
      <c r="I23" s="4"/>
    </row>
    <row r="24" spans="1:9" ht="94.5">
      <c r="A24" s="3">
        <v>21</v>
      </c>
      <c r="B24" s="4" t="s">
        <v>194</v>
      </c>
      <c r="C24" s="4" t="s">
        <v>103</v>
      </c>
      <c r="D24" s="25" t="s">
        <v>195</v>
      </c>
      <c r="E24" s="25" t="s">
        <v>196</v>
      </c>
      <c r="F24" s="7" t="s">
        <v>27</v>
      </c>
      <c r="G24" s="4" t="s">
        <v>138</v>
      </c>
      <c r="H24" s="4" t="s">
        <v>190</v>
      </c>
      <c r="I24" s="14"/>
    </row>
    <row r="25" spans="1:9" ht="47.25">
      <c r="A25" s="20">
        <v>22</v>
      </c>
      <c r="B25" s="23" t="s">
        <v>142</v>
      </c>
      <c r="C25" s="22" t="s">
        <v>66</v>
      </c>
      <c r="D25" s="29">
        <v>650487.8</v>
      </c>
      <c r="E25" s="29">
        <v>800099.99</v>
      </c>
      <c r="F25" s="22" t="s">
        <v>27</v>
      </c>
      <c r="G25" s="23" t="s">
        <v>42</v>
      </c>
      <c r="H25" s="22" t="s">
        <v>105</v>
      </c>
      <c r="I25" s="14"/>
    </row>
    <row r="26" spans="1:9" ht="47.25">
      <c r="A26" s="3">
        <v>23</v>
      </c>
      <c r="B26" s="4" t="s">
        <v>114</v>
      </c>
      <c r="C26" s="4" t="s">
        <v>59</v>
      </c>
      <c r="D26" s="25" t="s">
        <v>197</v>
      </c>
      <c r="E26" s="25" t="s">
        <v>198</v>
      </c>
      <c r="F26" s="4" t="s">
        <v>27</v>
      </c>
      <c r="G26" s="4" t="s">
        <v>135</v>
      </c>
      <c r="H26" s="4" t="s">
        <v>199</v>
      </c>
      <c r="I26" s="4"/>
    </row>
    <row r="27" spans="1:9" ht="47.25">
      <c r="A27" s="3">
        <v>24</v>
      </c>
      <c r="B27" s="13" t="s">
        <v>144</v>
      </c>
      <c r="C27" s="7" t="s">
        <v>22</v>
      </c>
      <c r="D27" s="24">
        <v>325203.25</v>
      </c>
      <c r="E27" s="24">
        <v>400000</v>
      </c>
      <c r="F27" s="4" t="s">
        <v>27</v>
      </c>
      <c r="G27" s="4" t="s">
        <v>135</v>
      </c>
      <c r="H27" s="4" t="s">
        <v>177</v>
      </c>
      <c r="I27" s="4"/>
    </row>
    <row r="28" spans="1:9" ht="47.25">
      <c r="A28" s="3">
        <v>25</v>
      </c>
      <c r="B28" s="13" t="s">
        <v>145</v>
      </c>
      <c r="C28" s="7" t="s">
        <v>67</v>
      </c>
      <c r="D28" s="24">
        <v>162601.62</v>
      </c>
      <c r="E28" s="24">
        <v>200000</v>
      </c>
      <c r="F28" s="4" t="s">
        <v>27</v>
      </c>
      <c r="G28" s="4" t="s">
        <v>135</v>
      </c>
      <c r="H28" s="7" t="s">
        <v>17</v>
      </c>
      <c r="I28" s="7"/>
    </row>
    <row r="29" spans="1:9" ht="47.25">
      <c r="A29" s="3">
        <v>26</v>
      </c>
      <c r="B29" s="4" t="s">
        <v>123</v>
      </c>
      <c r="C29" s="7" t="s">
        <v>66</v>
      </c>
      <c r="D29" s="24">
        <v>569000</v>
      </c>
      <c r="E29" s="24">
        <v>700000</v>
      </c>
      <c r="F29" s="4" t="s">
        <v>27</v>
      </c>
      <c r="G29" s="4" t="s">
        <v>135</v>
      </c>
      <c r="H29" s="7" t="s">
        <v>20</v>
      </c>
      <c r="I29" s="4"/>
    </row>
    <row r="30" spans="1:9" ht="47.25">
      <c r="A30" s="3">
        <v>27</v>
      </c>
      <c r="B30" s="4" t="s">
        <v>124</v>
      </c>
      <c r="C30" s="7" t="s">
        <v>66</v>
      </c>
      <c r="D30" s="24">
        <v>144000</v>
      </c>
      <c r="E30" s="24">
        <v>177120</v>
      </c>
      <c r="F30" s="4" t="s">
        <v>27</v>
      </c>
      <c r="G30" s="4" t="s">
        <v>135</v>
      </c>
      <c r="H30" s="7" t="s">
        <v>106</v>
      </c>
      <c r="I30" s="4"/>
    </row>
    <row r="31" spans="1:9" ht="78.75">
      <c r="A31" s="3">
        <v>28</v>
      </c>
      <c r="B31" s="4" t="s">
        <v>68</v>
      </c>
      <c r="C31" s="4" t="s">
        <v>69</v>
      </c>
      <c r="D31" s="26" t="s">
        <v>152</v>
      </c>
      <c r="E31" s="25" t="s">
        <v>164</v>
      </c>
      <c r="F31" s="4" t="s">
        <v>27</v>
      </c>
      <c r="G31" s="4" t="s">
        <v>135</v>
      </c>
      <c r="H31" s="4" t="s">
        <v>105</v>
      </c>
      <c r="I31" s="4"/>
    </row>
    <row r="32" spans="1:9" ht="126">
      <c r="A32" s="3">
        <v>29</v>
      </c>
      <c r="B32" s="4" t="s">
        <v>70</v>
      </c>
      <c r="C32" s="4" t="s">
        <v>71</v>
      </c>
      <c r="D32" s="46">
        <f>156097+3250</f>
        <v>159347</v>
      </c>
      <c r="E32" s="46">
        <f>D32*1.23</f>
        <v>195996.81</v>
      </c>
      <c r="F32" s="4" t="s">
        <v>27</v>
      </c>
      <c r="G32" s="4" t="s">
        <v>153</v>
      </c>
      <c r="H32" s="4" t="s">
        <v>200</v>
      </c>
      <c r="I32" s="4"/>
    </row>
    <row r="33" spans="1:9" ht="94.5">
      <c r="A33" s="20">
        <v>30</v>
      </c>
      <c r="B33" s="50" t="s">
        <v>146</v>
      </c>
      <c r="C33" s="23" t="s">
        <v>72</v>
      </c>
      <c r="D33" s="29">
        <v>526016.26</v>
      </c>
      <c r="E33" s="29">
        <v>647000</v>
      </c>
      <c r="F33" s="23" t="s">
        <v>27</v>
      </c>
      <c r="G33" s="23" t="s">
        <v>115</v>
      </c>
      <c r="H33" s="22" t="s">
        <v>30</v>
      </c>
      <c r="I33" s="4"/>
    </row>
    <row r="34" spans="1:9" ht="141.75">
      <c r="A34" s="3">
        <v>31</v>
      </c>
      <c r="B34" s="4" t="s">
        <v>126</v>
      </c>
      <c r="C34" s="4" t="s">
        <v>73</v>
      </c>
      <c r="D34" s="25" t="s">
        <v>165</v>
      </c>
      <c r="E34" s="25" t="s">
        <v>166</v>
      </c>
      <c r="F34" s="4" t="s">
        <v>27</v>
      </c>
      <c r="G34" s="4" t="s">
        <v>136</v>
      </c>
      <c r="H34" s="7" t="s">
        <v>105</v>
      </c>
      <c r="I34" s="4"/>
    </row>
    <row r="35" spans="1:9" ht="63">
      <c r="A35" s="20">
        <v>32</v>
      </c>
      <c r="B35" s="23" t="s">
        <v>127</v>
      </c>
      <c r="C35" s="22" t="s">
        <v>74</v>
      </c>
      <c r="D35" s="29">
        <v>282710.4</v>
      </c>
      <c r="E35" s="29">
        <v>347733.8</v>
      </c>
      <c r="F35" s="23" t="s">
        <v>27</v>
      </c>
      <c r="G35" s="23" t="s">
        <v>116</v>
      </c>
      <c r="H35" s="50" t="s">
        <v>180</v>
      </c>
      <c r="I35" s="23"/>
    </row>
    <row r="36" spans="1:9" ht="141.75">
      <c r="A36" s="3">
        <v>33</v>
      </c>
      <c r="B36" s="41" t="s">
        <v>169</v>
      </c>
      <c r="C36" s="8" t="s">
        <v>75</v>
      </c>
      <c r="D36" s="42" t="s">
        <v>175</v>
      </c>
      <c r="E36" s="42" t="s">
        <v>176</v>
      </c>
      <c r="F36" s="4" t="s">
        <v>27</v>
      </c>
      <c r="G36" s="8" t="s">
        <v>137</v>
      </c>
      <c r="H36" s="10" t="s">
        <v>106</v>
      </c>
      <c r="I36" s="8"/>
    </row>
    <row r="37" spans="1:9" ht="141.75">
      <c r="A37" s="3">
        <v>34</v>
      </c>
      <c r="B37" s="8" t="s">
        <v>128</v>
      </c>
      <c r="C37" s="9" t="s">
        <v>76</v>
      </c>
      <c r="D37" s="43" t="s">
        <v>170</v>
      </c>
      <c r="E37" s="43" t="s">
        <v>171</v>
      </c>
      <c r="F37" s="4" t="s">
        <v>27</v>
      </c>
      <c r="G37" s="8" t="s">
        <v>137</v>
      </c>
      <c r="H37" s="10" t="s">
        <v>106</v>
      </c>
      <c r="I37" s="8"/>
    </row>
    <row r="38" spans="1:9" ht="63">
      <c r="A38" s="3">
        <v>35</v>
      </c>
      <c r="B38" s="8" t="s">
        <v>77</v>
      </c>
      <c r="C38" s="9" t="s">
        <v>78</v>
      </c>
      <c r="D38" s="27">
        <v>118699.19</v>
      </c>
      <c r="E38" s="27">
        <v>146000</v>
      </c>
      <c r="F38" s="4" t="s">
        <v>27</v>
      </c>
      <c r="G38" s="4" t="s">
        <v>32</v>
      </c>
      <c r="H38" s="10" t="s">
        <v>17</v>
      </c>
      <c r="I38" s="8"/>
    </row>
    <row r="39" spans="1:9" ht="47.25">
      <c r="A39" s="3">
        <v>36</v>
      </c>
      <c r="B39" s="8" t="s">
        <v>79</v>
      </c>
      <c r="C39" s="10" t="s">
        <v>15</v>
      </c>
      <c r="D39" s="27">
        <f>E39/1.23</f>
        <v>586309.0243902439</v>
      </c>
      <c r="E39" s="27">
        <v>721160.1</v>
      </c>
      <c r="F39" s="4" t="s">
        <v>27</v>
      </c>
      <c r="G39" s="4" t="s">
        <v>135</v>
      </c>
      <c r="H39" s="10" t="s">
        <v>17</v>
      </c>
      <c r="I39" s="8"/>
    </row>
    <row r="40" spans="1:9" ht="78.75">
      <c r="A40" s="3">
        <v>37</v>
      </c>
      <c r="B40" s="13" t="s">
        <v>143</v>
      </c>
      <c r="C40" s="4" t="s">
        <v>125</v>
      </c>
      <c r="D40" s="25" t="s">
        <v>201</v>
      </c>
      <c r="E40" s="25" t="s">
        <v>202</v>
      </c>
      <c r="F40" s="4" t="s">
        <v>27</v>
      </c>
      <c r="G40" s="4" t="s">
        <v>147</v>
      </c>
      <c r="H40" s="7" t="s">
        <v>17</v>
      </c>
      <c r="I40" s="4"/>
    </row>
    <row r="41" spans="1:9" ht="45.75" customHeight="1">
      <c r="A41" s="3">
        <v>38</v>
      </c>
      <c r="B41" s="4" t="s">
        <v>82</v>
      </c>
      <c r="C41" s="7" t="s">
        <v>83</v>
      </c>
      <c r="D41" s="24">
        <v>1800000</v>
      </c>
      <c r="E41" s="24">
        <v>2214000</v>
      </c>
      <c r="F41" s="7" t="s">
        <v>27</v>
      </c>
      <c r="G41" s="4" t="s">
        <v>39</v>
      </c>
      <c r="H41" s="4" t="s">
        <v>151</v>
      </c>
      <c r="I41" s="14"/>
    </row>
    <row r="42" spans="1:9" ht="47.25">
      <c r="A42" s="3">
        <v>39</v>
      </c>
      <c r="B42" s="4" t="s">
        <v>84</v>
      </c>
      <c r="C42" s="57" t="s">
        <v>85</v>
      </c>
      <c r="D42" s="24">
        <v>750000</v>
      </c>
      <c r="E42" s="24">
        <v>922500</v>
      </c>
      <c r="F42" s="4" t="s">
        <v>86</v>
      </c>
      <c r="G42" s="4" t="s">
        <v>135</v>
      </c>
      <c r="H42" s="13" t="s">
        <v>190</v>
      </c>
      <c r="I42" s="14"/>
    </row>
    <row r="43" spans="1:9" ht="47.25">
      <c r="A43" s="20">
        <v>40</v>
      </c>
      <c r="B43" s="23" t="s">
        <v>87</v>
      </c>
      <c r="C43" s="22">
        <v>98392000</v>
      </c>
      <c r="D43" s="29">
        <v>370000</v>
      </c>
      <c r="E43" s="29">
        <v>455100</v>
      </c>
      <c r="F43" s="23" t="s">
        <v>27</v>
      </c>
      <c r="G43" s="23" t="s">
        <v>135</v>
      </c>
      <c r="H43" s="23" t="s">
        <v>160</v>
      </c>
      <c r="I43" s="52"/>
    </row>
    <row r="44" spans="1:9" ht="31.5">
      <c r="A44" s="3">
        <v>41</v>
      </c>
      <c r="B44" s="4" t="s">
        <v>88</v>
      </c>
      <c r="C44" s="7" t="s">
        <v>18</v>
      </c>
      <c r="D44" s="24">
        <v>755975.61</v>
      </c>
      <c r="E44" s="24">
        <v>929850</v>
      </c>
      <c r="F44" s="4" t="s">
        <v>28</v>
      </c>
      <c r="G44" s="2" t="s">
        <v>39</v>
      </c>
      <c r="H44" s="2" t="s">
        <v>203</v>
      </c>
      <c r="I44" s="4"/>
    </row>
    <row r="45" spans="1:9" ht="47.25">
      <c r="A45" s="3">
        <v>42</v>
      </c>
      <c r="B45" s="2" t="s">
        <v>141</v>
      </c>
      <c r="C45" s="7" t="s">
        <v>89</v>
      </c>
      <c r="D45" s="24">
        <v>150000</v>
      </c>
      <c r="E45" s="24">
        <v>184500</v>
      </c>
      <c r="F45" s="4" t="s">
        <v>27</v>
      </c>
      <c r="G45" s="4" t="s">
        <v>135</v>
      </c>
      <c r="H45" s="13" t="s">
        <v>190</v>
      </c>
      <c r="I45" s="14"/>
    </row>
    <row r="46" spans="1:9" ht="47.25">
      <c r="A46" s="3">
        <v>43</v>
      </c>
      <c r="B46" s="4" t="s">
        <v>90</v>
      </c>
      <c r="C46" s="7" t="s">
        <v>91</v>
      </c>
      <c r="D46" s="24">
        <v>550000</v>
      </c>
      <c r="E46" s="24">
        <v>676500</v>
      </c>
      <c r="F46" s="4" t="s">
        <v>86</v>
      </c>
      <c r="G46" s="4" t="s">
        <v>135</v>
      </c>
      <c r="H46" s="13" t="s">
        <v>190</v>
      </c>
      <c r="I46" s="14"/>
    </row>
    <row r="47" spans="1:9" ht="47.25">
      <c r="A47" s="3">
        <v>44</v>
      </c>
      <c r="B47" s="4" t="s">
        <v>92</v>
      </c>
      <c r="C47" s="4" t="s">
        <v>98</v>
      </c>
      <c r="D47" s="24">
        <v>400000</v>
      </c>
      <c r="E47" s="24">
        <v>492000</v>
      </c>
      <c r="F47" s="4" t="s">
        <v>86</v>
      </c>
      <c r="G47" s="4" t="s">
        <v>135</v>
      </c>
      <c r="H47" s="13" t="s">
        <v>190</v>
      </c>
      <c r="I47" s="14"/>
    </row>
    <row r="48" spans="1:9" ht="47.25">
      <c r="A48" s="3">
        <v>45</v>
      </c>
      <c r="B48" s="4" t="s">
        <v>129</v>
      </c>
      <c r="C48" s="4" t="s">
        <v>93</v>
      </c>
      <c r="D48" s="24">
        <v>162601.63</v>
      </c>
      <c r="E48" s="24">
        <v>200000</v>
      </c>
      <c r="F48" s="4" t="s">
        <v>28</v>
      </c>
      <c r="G48" s="4" t="s">
        <v>135</v>
      </c>
      <c r="H48" s="7" t="s">
        <v>17</v>
      </c>
      <c r="I48" s="7"/>
    </row>
    <row r="49" spans="1:9" ht="63">
      <c r="A49" s="20">
        <v>46</v>
      </c>
      <c r="B49" s="23" t="s">
        <v>94</v>
      </c>
      <c r="C49" s="23" t="s">
        <v>65</v>
      </c>
      <c r="D49" s="29">
        <v>465000</v>
      </c>
      <c r="E49" s="29">
        <v>571950</v>
      </c>
      <c r="F49" s="23" t="s">
        <v>27</v>
      </c>
      <c r="G49" s="23" t="s">
        <v>95</v>
      </c>
      <c r="H49" s="23" t="s">
        <v>189</v>
      </c>
      <c r="I49" s="4"/>
    </row>
    <row r="50" spans="1:9" ht="78.75">
      <c r="A50" s="3">
        <v>47</v>
      </c>
      <c r="B50" s="4" t="s">
        <v>96</v>
      </c>
      <c r="C50" s="4" t="s">
        <v>99</v>
      </c>
      <c r="D50" s="25" t="s">
        <v>167</v>
      </c>
      <c r="E50" s="25" t="s">
        <v>168</v>
      </c>
      <c r="F50" s="4" t="s">
        <v>27</v>
      </c>
      <c r="G50" s="4" t="s">
        <v>135</v>
      </c>
      <c r="H50" s="4" t="s">
        <v>16</v>
      </c>
      <c r="I50" s="4"/>
    </row>
    <row r="51" spans="1:9" ht="47.25">
      <c r="A51" s="3">
        <v>48</v>
      </c>
      <c r="B51" s="4" t="s">
        <v>130</v>
      </c>
      <c r="C51" s="4" t="s">
        <v>21</v>
      </c>
      <c r="D51" s="26" t="s">
        <v>204</v>
      </c>
      <c r="E51" s="26" t="s">
        <v>205</v>
      </c>
      <c r="F51" s="4" t="s">
        <v>28</v>
      </c>
      <c r="G51" s="4" t="s">
        <v>135</v>
      </c>
      <c r="H51" s="13" t="s">
        <v>206</v>
      </c>
      <c r="I51" s="4"/>
    </row>
    <row r="52" spans="1:9" ht="63">
      <c r="A52" s="20">
        <v>49</v>
      </c>
      <c r="B52" s="23" t="s">
        <v>97</v>
      </c>
      <c r="C52" s="23" t="s">
        <v>100</v>
      </c>
      <c r="D52" s="29">
        <v>234146.34</v>
      </c>
      <c r="E52" s="29">
        <v>288000</v>
      </c>
      <c r="F52" s="23" t="s">
        <v>27</v>
      </c>
      <c r="G52" s="23" t="s">
        <v>135</v>
      </c>
      <c r="H52" s="23" t="s">
        <v>17</v>
      </c>
      <c r="I52" s="4"/>
    </row>
    <row r="53" spans="1:9" ht="94.5">
      <c r="A53" s="3">
        <v>50</v>
      </c>
      <c r="B53" s="4" t="s">
        <v>148</v>
      </c>
      <c r="C53" s="4" t="s">
        <v>101</v>
      </c>
      <c r="D53" s="26" t="s">
        <v>207</v>
      </c>
      <c r="E53" s="26" t="s">
        <v>208</v>
      </c>
      <c r="F53" s="4" t="s">
        <v>27</v>
      </c>
      <c r="G53" s="4" t="s">
        <v>135</v>
      </c>
      <c r="H53" s="13" t="s">
        <v>190</v>
      </c>
      <c r="I53" s="4"/>
    </row>
    <row r="54" spans="1:9" ht="61.5" customHeight="1">
      <c r="A54" s="3">
        <v>51</v>
      </c>
      <c r="B54" s="1" t="s">
        <v>149</v>
      </c>
      <c r="C54" s="2" t="s">
        <v>140</v>
      </c>
      <c r="D54" s="11">
        <v>446033.43</v>
      </c>
      <c r="E54" s="11">
        <v>548621.12</v>
      </c>
      <c r="F54" s="12" t="s">
        <v>28</v>
      </c>
      <c r="G54" s="4" t="s">
        <v>135</v>
      </c>
      <c r="H54" s="12" t="s">
        <v>19</v>
      </c>
      <c r="I54" s="4"/>
    </row>
    <row r="55" spans="1:9" ht="57" customHeight="1">
      <c r="A55" s="3">
        <v>52</v>
      </c>
      <c r="B55" s="4" t="s">
        <v>24</v>
      </c>
      <c r="C55" s="7" t="s">
        <v>25</v>
      </c>
      <c r="D55" s="24">
        <v>415000</v>
      </c>
      <c r="E55" s="28">
        <v>450000</v>
      </c>
      <c r="F55" s="7" t="s">
        <v>27</v>
      </c>
      <c r="G55" s="4" t="s">
        <v>135</v>
      </c>
      <c r="H55" s="7" t="s">
        <v>20</v>
      </c>
      <c r="I55" s="7"/>
    </row>
    <row r="56" spans="1:9" ht="63">
      <c r="A56" s="20">
        <v>53</v>
      </c>
      <c r="B56" s="23" t="s">
        <v>54</v>
      </c>
      <c r="C56" s="22" t="s">
        <v>23</v>
      </c>
      <c r="D56" s="29">
        <v>500000</v>
      </c>
      <c r="E56" s="29">
        <v>615000</v>
      </c>
      <c r="F56" s="22" t="s">
        <v>28</v>
      </c>
      <c r="G56" s="23" t="s">
        <v>32</v>
      </c>
      <c r="H56" s="30" t="s">
        <v>16</v>
      </c>
      <c r="I56" s="4"/>
    </row>
    <row r="57" spans="1:9" ht="47.25">
      <c r="A57" s="20">
        <v>54</v>
      </c>
      <c r="B57" s="23" t="s">
        <v>55</v>
      </c>
      <c r="C57" s="22" t="s">
        <v>56</v>
      </c>
      <c r="D57" s="29">
        <v>139024.4</v>
      </c>
      <c r="E57" s="29">
        <v>171000</v>
      </c>
      <c r="F57" s="22" t="s">
        <v>27</v>
      </c>
      <c r="G57" s="23" t="s">
        <v>135</v>
      </c>
      <c r="H57" s="22" t="s">
        <v>20</v>
      </c>
      <c r="I57" s="4"/>
    </row>
    <row r="58" spans="1:9" ht="47.25">
      <c r="A58" s="3">
        <v>55</v>
      </c>
      <c r="B58" s="5" t="s">
        <v>57</v>
      </c>
      <c r="C58" s="6" t="s">
        <v>58</v>
      </c>
      <c r="D58" s="47" t="s">
        <v>209</v>
      </c>
      <c r="E58" s="47" t="s">
        <v>210</v>
      </c>
      <c r="F58" s="7" t="s">
        <v>27</v>
      </c>
      <c r="G58" s="4" t="s">
        <v>135</v>
      </c>
      <c r="H58" s="5" t="s">
        <v>211</v>
      </c>
      <c r="I58" s="5"/>
    </row>
    <row r="59" spans="1:9" ht="47.25">
      <c r="A59" s="3">
        <v>56</v>
      </c>
      <c r="B59" s="4" t="s">
        <v>131</v>
      </c>
      <c r="C59" s="7" t="s">
        <v>60</v>
      </c>
      <c r="D59" s="24">
        <v>280000</v>
      </c>
      <c r="E59" s="24" t="s">
        <v>61</v>
      </c>
      <c r="F59" s="7" t="s">
        <v>27</v>
      </c>
      <c r="G59" s="4" t="s">
        <v>135</v>
      </c>
      <c r="H59" s="4" t="s">
        <v>213</v>
      </c>
      <c r="I59" s="4"/>
    </row>
    <row r="60" spans="1:9" ht="47.25">
      <c r="A60" s="3">
        <v>57</v>
      </c>
      <c r="B60" s="4" t="s">
        <v>132</v>
      </c>
      <c r="C60" s="7" t="s">
        <v>60</v>
      </c>
      <c r="D60" s="24">
        <v>360000</v>
      </c>
      <c r="E60" s="24" t="s">
        <v>62</v>
      </c>
      <c r="F60" s="7" t="s">
        <v>27</v>
      </c>
      <c r="G60" s="4" t="s">
        <v>135</v>
      </c>
      <c r="H60" s="4" t="s">
        <v>199</v>
      </c>
      <c r="I60" s="4"/>
    </row>
    <row r="61" spans="1:9" s="16" customFormat="1" ht="47.25">
      <c r="A61" s="3">
        <v>58</v>
      </c>
      <c r="B61" s="4" t="s">
        <v>133</v>
      </c>
      <c r="C61" s="4" t="s">
        <v>102</v>
      </c>
      <c r="D61" s="24" t="s">
        <v>63</v>
      </c>
      <c r="E61" s="24" t="s">
        <v>64</v>
      </c>
      <c r="F61" s="7" t="s">
        <v>27</v>
      </c>
      <c r="G61" s="4" t="s">
        <v>135</v>
      </c>
      <c r="H61" s="4" t="s">
        <v>213</v>
      </c>
      <c r="I61" s="4"/>
    </row>
    <row r="62" spans="1:9" s="16" customFormat="1" ht="94.5">
      <c r="A62" s="33">
        <v>59</v>
      </c>
      <c r="B62" s="37" t="s">
        <v>157</v>
      </c>
      <c r="C62" s="34" t="s">
        <v>154</v>
      </c>
      <c r="D62" s="35">
        <v>30222.6</v>
      </c>
      <c r="E62" s="35">
        <v>30222.6</v>
      </c>
      <c r="F62" s="34" t="s">
        <v>155</v>
      </c>
      <c r="G62" s="4" t="s">
        <v>135</v>
      </c>
      <c r="H62" s="7" t="s">
        <v>16</v>
      </c>
      <c r="I62" s="6"/>
    </row>
    <row r="63" spans="1:9" s="16" customFormat="1" ht="103.5">
      <c r="A63" s="33">
        <v>60</v>
      </c>
      <c r="B63" s="38" t="s">
        <v>158</v>
      </c>
      <c r="C63" s="36" t="s">
        <v>156</v>
      </c>
      <c r="D63" s="31">
        <v>137500</v>
      </c>
      <c r="E63" s="31">
        <v>137500</v>
      </c>
      <c r="F63" s="34" t="s">
        <v>155</v>
      </c>
      <c r="G63" s="4" t="s">
        <v>135</v>
      </c>
      <c r="H63" s="7" t="s">
        <v>16</v>
      </c>
      <c r="I63" s="6"/>
    </row>
    <row r="64" spans="1:9" s="16" customFormat="1" ht="94.5">
      <c r="A64" s="3">
        <v>61</v>
      </c>
      <c r="B64" s="37" t="s">
        <v>161</v>
      </c>
      <c r="C64" s="58" t="s">
        <v>159</v>
      </c>
      <c r="D64" s="35">
        <v>601626.02</v>
      </c>
      <c r="E64" s="35">
        <v>740000</v>
      </c>
      <c r="F64" s="34" t="s">
        <v>28</v>
      </c>
      <c r="G64" s="4" t="s">
        <v>32</v>
      </c>
      <c r="H64" s="4" t="s">
        <v>190</v>
      </c>
      <c r="I64" s="4"/>
    </row>
    <row r="65" spans="1:9" s="16" customFormat="1" ht="47.25">
      <c r="A65" s="7">
        <v>62</v>
      </c>
      <c r="B65" s="48" t="s">
        <v>162</v>
      </c>
      <c r="C65" s="34" t="s">
        <v>60</v>
      </c>
      <c r="D65" s="25">
        <v>243902.43</v>
      </c>
      <c r="E65" s="24">
        <v>300000</v>
      </c>
      <c r="F65" s="34" t="s">
        <v>27</v>
      </c>
      <c r="G65" s="4" t="s">
        <v>135</v>
      </c>
      <c r="H65" s="4" t="s">
        <v>203</v>
      </c>
      <c r="I65" s="4"/>
    </row>
    <row r="66" spans="1:9" s="16" customFormat="1" ht="47.25">
      <c r="A66" s="3">
        <v>63</v>
      </c>
      <c r="B66" s="6" t="s">
        <v>172</v>
      </c>
      <c r="C66" s="5" t="s">
        <v>173</v>
      </c>
      <c r="D66" s="31">
        <v>414360.73</v>
      </c>
      <c r="E66" s="31">
        <v>509663.7</v>
      </c>
      <c r="F66" s="6" t="s">
        <v>28</v>
      </c>
      <c r="G66" s="5" t="s">
        <v>135</v>
      </c>
      <c r="H66" s="49" t="s">
        <v>178</v>
      </c>
      <c r="I66" s="7"/>
    </row>
    <row r="67" spans="1:9" s="16" customFormat="1" ht="47.25">
      <c r="A67" s="7">
        <v>64</v>
      </c>
      <c r="B67" s="4" t="s">
        <v>179</v>
      </c>
      <c r="C67" s="4" t="s">
        <v>174</v>
      </c>
      <c r="D67" s="24">
        <v>894308.94</v>
      </c>
      <c r="E67" s="24">
        <v>1100000</v>
      </c>
      <c r="F67" s="7" t="s">
        <v>27</v>
      </c>
      <c r="G67" s="4" t="s">
        <v>39</v>
      </c>
      <c r="H67" s="7" t="s">
        <v>19</v>
      </c>
      <c r="I67" s="7"/>
    </row>
    <row r="68" spans="1:9" s="16" customFormat="1" ht="141.75">
      <c r="A68" s="3">
        <v>65</v>
      </c>
      <c r="B68" s="5" t="s">
        <v>181</v>
      </c>
      <c r="C68" s="5" t="s">
        <v>182</v>
      </c>
      <c r="D68" s="31">
        <v>9312964</v>
      </c>
      <c r="E68" s="31">
        <v>9312964</v>
      </c>
      <c r="F68" s="6" t="s">
        <v>27</v>
      </c>
      <c r="G68" s="5" t="s">
        <v>183</v>
      </c>
      <c r="H68" s="49" t="s">
        <v>17</v>
      </c>
      <c r="I68" s="4"/>
    </row>
    <row r="69" spans="1:9" ht="47.25">
      <c r="A69" s="7">
        <v>66</v>
      </c>
      <c r="B69" s="4" t="s">
        <v>184</v>
      </c>
      <c r="C69" s="4" t="s">
        <v>185</v>
      </c>
      <c r="D69" s="24">
        <v>260162.6</v>
      </c>
      <c r="E69" s="24">
        <v>320000</v>
      </c>
      <c r="F69" s="7" t="s">
        <v>27</v>
      </c>
      <c r="G69" s="4" t="s">
        <v>186</v>
      </c>
      <c r="H69" s="4" t="s">
        <v>212</v>
      </c>
      <c r="I69" s="4"/>
    </row>
    <row r="74" spans="7:9" ht="15.75">
      <c r="G74" s="59"/>
      <c r="H74" s="59"/>
      <c r="I74" s="59"/>
    </row>
    <row r="75" spans="7:9" ht="15.75">
      <c r="G75" s="60"/>
      <c r="H75" s="60"/>
      <c r="I75" s="60"/>
    </row>
    <row r="76" spans="7:9" ht="15.75">
      <c r="G76" s="40"/>
      <c r="H76" s="40"/>
      <c r="I76" s="40"/>
    </row>
    <row r="77" spans="7:9" ht="15.75">
      <c r="G77" s="40"/>
      <c r="H77" s="40"/>
      <c r="I77" s="40"/>
    </row>
    <row r="78" spans="7:9" ht="15.75">
      <c r="G78" s="40"/>
      <c r="H78" s="40"/>
      <c r="I78" s="40"/>
    </row>
  </sheetData>
  <sheetProtection/>
  <mergeCells count="2">
    <mergeCell ref="G74:I74"/>
    <mergeCell ref="G75:I75"/>
  </mergeCells>
  <hyperlinks>
    <hyperlink ref="C42" r:id="rId1" display="https://www.portalzp.pl/kody-cpv/szczegoly/oprawy-oswietleniowe-sufitowe-2283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3"/>
  <headerFooter>
    <oddHeader>&amp;C&amp;"-,Pogrubiony"Plan zamówień publicznych przekraczających równowartość 130 000 złotych w 2022 roku - Aktualizacja nr 8&amp;R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Emilia Jablonowska</cp:lastModifiedBy>
  <cp:lastPrinted>2022-05-24T07:39:35Z</cp:lastPrinted>
  <dcterms:created xsi:type="dcterms:W3CDTF">2016-12-05T12:32:59Z</dcterms:created>
  <dcterms:modified xsi:type="dcterms:W3CDTF">2022-10-11T11:18:57Z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