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S01\Profile$\pmiskiewicz\Documents\Analiza2022\"/>
    </mc:Choice>
  </mc:AlternateContent>
  <xr:revisionPtr revIDLastSave="0" documentId="13_ncr:1_{E8B6C40C-B2DB-4570-B80A-1C053FEE1C64}" xr6:coauthVersionLast="45" xr6:coauthVersionMax="45" xr10:uidLastSave="{00000000-0000-0000-0000-000000000000}"/>
  <bookViews>
    <workbookView xWindow="-120" yWindow="-120" windowWidth="19440" windowHeight="10440" tabRatio="703" xr2:uid="{00000000-000D-0000-FFFF-FFFF00000000}"/>
  </bookViews>
  <sheets>
    <sheet name="T1-T2" sheetId="44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42" l="1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  <c r="G36" i="44" l="1"/>
  <c r="E36" i="44"/>
  <c r="D36" i="44"/>
  <c r="C36" i="44"/>
  <c r="D13" i="44"/>
  <c r="G12" i="44" s="1"/>
  <c r="F12" i="44"/>
  <c r="F11" i="44"/>
  <c r="F10" i="44"/>
  <c r="F7" i="44"/>
  <c r="F6" i="44"/>
  <c r="F5" i="44"/>
  <c r="F4" i="44"/>
  <c r="F36" i="44" l="1"/>
  <c r="G4" i="44"/>
  <c r="G5" i="44"/>
  <c r="G9" i="44"/>
  <c r="D15" i="44"/>
  <c r="G7" i="44"/>
  <c r="G11" i="44"/>
  <c r="G13" i="44"/>
  <c r="F23" i="39" l="1"/>
  <c r="F23" i="40"/>
  <c r="C21" i="38"/>
  <c r="D21" i="38"/>
  <c r="D21" i="42"/>
  <c r="C21" i="42"/>
  <c r="M27" i="40"/>
  <c r="L27" i="40"/>
  <c r="K27" i="40"/>
  <c r="J27" i="40"/>
  <c r="G27" i="40"/>
  <c r="F27" i="40"/>
  <c r="D27" i="40"/>
  <c r="C27" i="40"/>
  <c r="C43" i="38"/>
  <c r="D43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</calcChain>
</file>

<file path=xl/sharedStrings.xml><?xml version="1.0" encoding="utf-8"?>
<sst xmlns="http://schemas.openxmlformats.org/spreadsheetml/2006/main" count="298" uniqueCount="68">
  <si>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</si>
  <si>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</si>
  <si>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</si>
  <si>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</si>
  <si>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</si>
  <si>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</si>
  <si>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</si>
  <si>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</si>
  <si>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</si>
  <si>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</si>
  <si>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</si>
  <si>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</si>
  <si>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</si>
  <si>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</si>
  <si>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</si>
  <si>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</si>
  <si>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</si>
  <si>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</si>
  <si>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</si>
  <si>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</si>
  <si>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</si>
  <si>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</si>
  <si>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</si>
  <si>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</si>
  <si>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</si>
  <si>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</si>
  <si>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</si>
  <si>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</si>
  <si>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</si>
  <si>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</si>
  <si>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</si>
  <si>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</si>
  <si>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</si>
  <si>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</si>
  <si>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Środki wykorzystane 
na pokrycie kosztów obsługi realizowanych zadań</t>
  </si>
  <si>
    <t>wytwórczym i usługowym</t>
  </si>
  <si>
    <t>Środki 
wg planu</t>
  </si>
  <si>
    <t>średni koszt 
realizacji zadań</t>
  </si>
  <si>
    <t xml:space="preserve">Dofinansowanie robót budowlanych dotyczących obiektów służących rehabilitacji,
w związku z potrzebami osób niepełnosprawnych art.35 ust.1 pkt 5 - ogółem </t>
  </si>
  <si>
    <t>liczba
zrealizowanych umów</t>
  </si>
  <si>
    <t>Zadania z zakresu rehabilitacji zawodowej i społecznej zlecane fundacjom oraz organizacjom pozarządowym art..36 ust.2</t>
  </si>
  <si>
    <t>Zadania z zakresu rehabilitacji zawodowej i społecznej zlecane fundacjom 
oraz organizacjom pozarządowym art.36 ust.2</t>
  </si>
  <si>
    <t>Tabela1. Zbiorcze zestawienie realizacji zadań w 2022 r. przez samorządy wojewódzkie.</t>
  </si>
  <si>
    <t xml:space="preserve">Tabela 2. Wykonanie planu z podziałem na województwa  - rok 2022. </t>
  </si>
  <si>
    <t>Rok 2022  - Tabela 3.</t>
  </si>
  <si>
    <t xml:space="preserve">Rok 2022  - Tabela 4. </t>
  </si>
  <si>
    <t>Rok 2022  - Tabela 5. Dofinansowanie kosztów tworzenia zakładów aktywności zawodowej art.35 ust.1 pkt 6.</t>
  </si>
  <si>
    <t>Zakłady aktywności zawodowej utworzone w 2022 r.</t>
  </si>
  <si>
    <t>Rok 2022  - Tabela 6. Dofinansowanie kosztów działania zakładów aktywności zawodowej art.35 ust.1 pkt 6.</t>
  </si>
  <si>
    <t>Zakłady aktywności zawodowej działające w 2022 r.</t>
  </si>
  <si>
    <t xml:space="preserve">Rok 2022  - Tabela 7.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</si>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</sst>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&quot;\ 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1" fillId="0" borderId="0" xfId="3"/>
    <xf numFmtId="0" fontId="20" fillId="2" borderId="7" xfId="3" applyFont="1" applyFill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2" xfId="3" applyFont="1" applyBorder="1" applyAlignment="1">
      <alignment vertical="center"/>
    </xf>
    <xf numFmtId="3" fontId="1" fillId="0" borderId="0" xfId="3" applyNumberFormat="1"/>
    <xf numFmtId="10" fontId="1" fillId="0" borderId="0" xfId="3" applyNumberFormat="1"/>
    <xf numFmtId="10" fontId="4" fillId="0" borderId="0" xfId="3" applyNumberFormat="1" applyFont="1"/>
    <xf numFmtId="0" fontId="4" fillId="0" borderId="0" xfId="3" applyFo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textRotation="90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3" fontId="4" fillId="0" borderId="0" xfId="3" applyNumberFormat="1" applyFont="1"/>
    <xf numFmtId="3" fontId="21" fillId="0" borderId="1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vertical="center"/>
    </xf>
    <xf numFmtId="3" fontId="27" fillId="0" borderId="1" xfId="3" applyNumberFormat="1" applyFont="1" applyBorder="1" applyAlignment="1">
      <alignment horizontal="right" vertical="center"/>
    </xf>
    <xf numFmtId="3" fontId="27" fillId="0" borderId="1" xfId="3" applyNumberFormat="1" applyFont="1" applyBorder="1" applyAlignment="1">
      <alignment vertical="center"/>
    </xf>
    <xf numFmtId="10" fontId="27" fillId="0" borderId="3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3" fontId="27" fillId="0" borderId="1" xfId="3" applyNumberFormat="1" applyFont="1" applyBorder="1" applyAlignment="1">
      <alignment horizontal="center" vertical="center"/>
    </xf>
    <xf numFmtId="3" fontId="7" fillId="2" borderId="5" xfId="3" applyNumberFormat="1" applyFont="1" applyFill="1" applyBorder="1" applyAlignment="1">
      <alignment vertical="center"/>
    </xf>
    <xf numFmtId="164" fontId="28" fillId="3" borderId="5" xfId="4" applyNumberFormat="1" applyFont="1" applyFill="1" applyBorder="1" applyAlignment="1">
      <alignment horizontal="right" vertical="center" wrapText="1"/>
    </xf>
    <xf numFmtId="3" fontId="7" fillId="2" borderId="6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horizontal="center" vertical="center"/>
    </xf>
    <xf numFmtId="10" fontId="30" fillId="2" borderId="3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horizontal="center" vertical="center"/>
    </xf>
    <xf numFmtId="10" fontId="29" fillId="2" borderId="6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vertical="center"/>
    </xf>
    <xf numFmtId="0" fontId="30" fillId="2" borderId="4" xfId="3" applyFont="1" applyFill="1" applyBorder="1" applyAlignment="1">
      <alignment vertical="center"/>
    </xf>
    <xf numFmtId="3" fontId="26" fillId="0" borderId="3" xfId="2" applyNumberFormat="1" applyFont="1" applyFill="1" applyBorder="1" applyAlignment="1">
      <alignment horizontal="right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5" fillId="0" borderId="2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164" fontId="3" fillId="0" borderId="1" xfId="4" applyNumberFormat="1" applyFont="1" applyBorder="1" applyAlignment="1">
      <alignment horizontal="right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4" fillId="0" borderId="1" xfId="3" applyFont="1" applyBorder="1" applyAlignment="1">
      <alignment vertical="center" wrapText="1"/>
    </xf>
    <xf numFmtId="0" fontId="0" fillId="0" borderId="0" xfId="3" applyFont="1"/>
    <xf numFmtId="0" fontId="1" fillId="0" borderId="0" xfId="3"/>
    <xf numFmtId="0" fontId="20" fillId="2" borderId="8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vertical="center" wrapText="1"/>
    </xf>
    <xf numFmtId="0" fontId="30" fillId="2" borderId="5" xfId="3" applyFont="1" applyFill="1" applyBorder="1" applyAlignment="1">
      <alignment vertical="center" wrapText="1"/>
    </xf>
    <xf numFmtId="0" fontId="0" fillId="0" borderId="0" xfId="3" applyFont="1" applyAlignment="1">
      <alignment horizontal="left"/>
    </xf>
    <xf numFmtId="0" fontId="1" fillId="0" borderId="0" xfId="3" applyAlignment="1">
      <alignment horizontal="left"/>
    </xf>
    <xf numFmtId="0" fontId="19" fillId="0" borderId="10" xfId="3" applyFont="1" applyBorder="1" applyAlignment="1">
      <alignment vertical="center" wrapText="1"/>
    </xf>
    <xf numFmtId="0" fontId="1" fillId="0" borderId="11" xfId="3" applyBorder="1" applyAlignment="1">
      <alignment vertical="center" wrapText="1"/>
    </xf>
    <xf numFmtId="0" fontId="30" fillId="2" borderId="1" xfId="3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">
    <cellStyle name="Normalny" xfId="0" builtinId="0"/>
    <cellStyle name="Normalny 2" xfId="3" xr:uid="{00000000-0005-0000-0000-000001000000}"/>
    <cellStyle name="Normalny_Arkusz1" xfId="1" xr:uid="{00000000-0005-0000-0000-000002000000}"/>
    <cellStyle name="Normalny_Arkusz2" xfId="2" xr:uid="{00000000-0005-0000-0000-000003000000}"/>
    <cellStyle name="Procen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</sheetPr>
  <dimension ref="A1:I42"/>
  <sheetViews>
    <sheetView tabSelected="1" zoomScaleNormal="100" workbookViewId="0">
      <selection sqref="A1:G1"/>
    </sheetView>
  </sheetViews>
  <sheetFormatPr defaultRowHeight="12.75" x14ac:dyDescent="0.2"/>
  <cols>
    <col min="1" max="1" width="2.7109375" style="45" customWidth="1"/>
    <col min="2" max="2" width="36.7109375" style="45" customWidth="1"/>
    <col min="3" max="3" width="12.28515625" style="45" bestFit="1" customWidth="1"/>
    <col min="4" max="4" width="10" style="45" customWidth="1"/>
    <col min="5" max="5" width="9.85546875" style="45" customWidth="1"/>
    <col min="6" max="6" width="7.85546875" style="45" customWidth="1"/>
    <col min="7" max="7" width="8.85546875" style="45" customWidth="1"/>
    <col min="8" max="9" width="11.28515625" style="45" bestFit="1" customWidth="1"/>
    <col min="10" max="16384" width="9.140625" style="45"/>
  </cols>
  <sheetData>
    <row r="1" spans="1:9" ht="16.5" customHeight="1" x14ac:dyDescent="0.2">
      <c r="A1" s="91" t="s">
        <v>42</v>
      </c>
      <c r="B1" s="92"/>
      <c r="C1" s="92"/>
      <c r="D1" s="92"/>
      <c r="E1" s="92"/>
      <c r="F1" s="92"/>
      <c r="G1" s="92"/>
    </row>
    <row r="2" spans="1:9" ht="15" customHeight="1" x14ac:dyDescent="0.2"/>
    <row r="3" spans="1:9" s="48" customFormat="1" ht="30" customHeight="1" x14ac:dyDescent="0.2">
      <c r="A3" s="46" t="s">
        <v>0</v>
      </c>
      <c r="B3" s="93" t="s">
        <v>6</v>
      </c>
      <c r="C3" s="93"/>
      <c r="D3" s="82" t="s">
        <v>9</v>
      </c>
      <c r="E3" s="82" t="s">
        <v>10</v>
      </c>
      <c r="F3" s="82" t="s">
        <v>8</v>
      </c>
      <c r="G3" s="47" t="s">
        <v>23</v>
      </c>
    </row>
    <row r="4" spans="1:9" ht="20.100000000000001" customHeight="1" x14ac:dyDescent="0.2">
      <c r="A4" s="49">
        <v>1</v>
      </c>
      <c r="B4" s="94" t="s">
        <v>24</v>
      </c>
      <c r="C4" s="94"/>
      <c r="D4" s="61">
        <v>47048778</v>
      </c>
      <c r="E4" s="62">
        <v>160</v>
      </c>
      <c r="F4" s="62">
        <f>D4/E4</f>
        <v>294054.86249999999</v>
      </c>
      <c r="G4" s="63">
        <f>D4/$D$13</f>
        <v>0.18710887090925887</v>
      </c>
    </row>
    <row r="5" spans="1:9" ht="15.95" customHeight="1" x14ac:dyDescent="0.2">
      <c r="A5" s="49">
        <v>2</v>
      </c>
      <c r="B5" s="90" t="s">
        <v>11</v>
      </c>
      <c r="C5" s="90"/>
      <c r="D5" s="64">
        <v>15849760</v>
      </c>
      <c r="E5" s="65">
        <v>41</v>
      </c>
      <c r="F5" s="65">
        <f>D5/E5</f>
        <v>386579.51219512196</v>
      </c>
      <c r="G5" s="66">
        <f>D5/$D$13</f>
        <v>6.3033107847832628E-2</v>
      </c>
    </row>
    <row r="6" spans="1:9" ht="18" customHeight="1" x14ac:dyDescent="0.2">
      <c r="A6" s="49">
        <v>3</v>
      </c>
      <c r="B6" s="94" t="s">
        <v>25</v>
      </c>
      <c r="C6" s="94"/>
      <c r="D6" s="65">
        <v>6748048</v>
      </c>
      <c r="E6" s="65">
        <v>5</v>
      </c>
      <c r="F6" s="62">
        <f>D6/E6</f>
        <v>1349609.6</v>
      </c>
      <c r="G6" s="67" t="s">
        <v>5</v>
      </c>
    </row>
    <row r="7" spans="1:9" ht="15.95" customHeight="1" x14ac:dyDescent="0.2">
      <c r="A7" s="49">
        <v>4</v>
      </c>
      <c r="B7" s="90" t="s">
        <v>26</v>
      </c>
      <c r="C7" s="90"/>
      <c r="D7" s="65">
        <v>3489840</v>
      </c>
      <c r="E7" s="65">
        <v>4</v>
      </c>
      <c r="F7" s="65">
        <f>D7/E7</f>
        <v>872460</v>
      </c>
      <c r="G7" s="66">
        <f>D7/$D$13</f>
        <v>1.387878813885385E-2</v>
      </c>
    </row>
    <row r="8" spans="1:9" ht="20.100000000000001" customHeight="1" x14ac:dyDescent="0.2">
      <c r="A8" s="49">
        <v>5</v>
      </c>
      <c r="B8" s="94" t="s">
        <v>27</v>
      </c>
      <c r="C8" s="94"/>
      <c r="D8" s="62">
        <v>156583</v>
      </c>
      <c r="E8" s="62">
        <v>3</v>
      </c>
      <c r="F8" s="68" t="s">
        <v>5</v>
      </c>
      <c r="G8" s="67" t="s">
        <v>5</v>
      </c>
      <c r="H8" s="50"/>
      <c r="I8" s="50"/>
    </row>
    <row r="9" spans="1:9" ht="15.95" customHeight="1" x14ac:dyDescent="0.2">
      <c r="A9" s="49">
        <v>6</v>
      </c>
      <c r="B9" s="90" t="s">
        <v>26</v>
      </c>
      <c r="C9" s="90"/>
      <c r="D9" s="65">
        <v>83125</v>
      </c>
      <c r="E9" s="65">
        <v>1</v>
      </c>
      <c r="F9" s="69" t="s">
        <v>5</v>
      </c>
      <c r="G9" s="66">
        <f>D9/$D$13</f>
        <v>3.3058084727157302E-4</v>
      </c>
      <c r="I9" s="50"/>
    </row>
    <row r="10" spans="1:9" ht="20.100000000000001" customHeight="1" x14ac:dyDescent="0.2">
      <c r="A10" s="49">
        <v>7</v>
      </c>
      <c r="B10" s="94" t="s">
        <v>28</v>
      </c>
      <c r="C10" s="94"/>
      <c r="D10" s="62">
        <v>474358848</v>
      </c>
      <c r="E10" s="61">
        <v>132</v>
      </c>
      <c r="F10" s="61">
        <f>D10/E10</f>
        <v>3593627.6363636362</v>
      </c>
      <c r="G10" s="67" t="s">
        <v>5</v>
      </c>
    </row>
    <row r="11" spans="1:9" ht="15.95" customHeight="1" x14ac:dyDescent="0.2">
      <c r="A11" s="49">
        <v>8</v>
      </c>
      <c r="B11" s="90" t="s">
        <v>26</v>
      </c>
      <c r="C11" s="90"/>
      <c r="D11" s="65">
        <v>182006326</v>
      </c>
      <c r="E11" s="64">
        <v>132</v>
      </c>
      <c r="F11" s="64">
        <f>D11/E11</f>
        <v>1378835.803030303</v>
      </c>
      <c r="G11" s="66">
        <f>D11/$D$13</f>
        <v>0.72382322355327666</v>
      </c>
      <c r="H11" s="51"/>
    </row>
    <row r="12" spans="1:9" ht="20.100000000000001" customHeight="1" x14ac:dyDescent="0.2">
      <c r="A12" s="49">
        <v>9</v>
      </c>
      <c r="B12" s="98" t="s">
        <v>40</v>
      </c>
      <c r="C12" s="99"/>
      <c r="D12" s="62">
        <v>18823280</v>
      </c>
      <c r="E12" s="61">
        <v>606</v>
      </c>
      <c r="F12" s="61">
        <f>D12/E12</f>
        <v>31061.51815181518</v>
      </c>
      <c r="G12" s="63">
        <f>D12/$D$13</f>
        <v>7.4858536551339006E-2</v>
      </c>
      <c r="H12" s="51"/>
    </row>
    <row r="13" spans="1:9" s="53" customFormat="1" ht="20.100000000000001" customHeight="1" x14ac:dyDescent="0.2">
      <c r="A13" s="79">
        <v>10</v>
      </c>
      <c r="B13" s="100" t="s">
        <v>12</v>
      </c>
      <c r="C13" s="100"/>
      <c r="D13" s="73">
        <f>D4+D7+D11+D9+D12</f>
        <v>251451349</v>
      </c>
      <c r="E13" s="74" t="s">
        <v>5</v>
      </c>
      <c r="F13" s="74" t="s">
        <v>5</v>
      </c>
      <c r="G13" s="75">
        <f>D13/$D$13</f>
        <v>1</v>
      </c>
      <c r="H13" s="52"/>
    </row>
    <row r="14" spans="1:9" ht="15.95" customHeight="1" x14ac:dyDescent="0.2">
      <c r="A14" s="49">
        <v>11</v>
      </c>
      <c r="B14" s="94" t="s">
        <v>7</v>
      </c>
      <c r="C14" s="94"/>
      <c r="D14" s="62">
        <v>6060722</v>
      </c>
      <c r="E14" s="69" t="s">
        <v>5</v>
      </c>
      <c r="F14" s="68" t="s">
        <v>5</v>
      </c>
      <c r="G14" s="67" t="s">
        <v>5</v>
      </c>
    </row>
    <row r="15" spans="1:9" s="53" customFormat="1" ht="20.100000000000001" customHeight="1" x14ac:dyDescent="0.2">
      <c r="A15" s="80">
        <v>12</v>
      </c>
      <c r="B15" s="95" t="s">
        <v>22</v>
      </c>
      <c r="C15" s="95"/>
      <c r="D15" s="76">
        <f>D13+D14</f>
        <v>257512071</v>
      </c>
      <c r="E15" s="77" t="s">
        <v>5</v>
      </c>
      <c r="F15" s="77" t="s">
        <v>5</v>
      </c>
      <c r="G15" s="78" t="s">
        <v>5</v>
      </c>
    </row>
    <row r="16" spans="1:9" ht="54.95" customHeight="1" x14ac:dyDescent="0.2">
      <c r="B16" s="83"/>
    </row>
    <row r="17" spans="1:7" ht="18" customHeight="1" x14ac:dyDescent="0.2">
      <c r="A17" s="96" t="s">
        <v>43</v>
      </c>
      <c r="B17" s="97"/>
      <c r="C17" s="97"/>
      <c r="D17" s="97"/>
      <c r="E17" s="97"/>
      <c r="F17" s="97"/>
      <c r="G17" s="97"/>
    </row>
    <row r="18" spans="1:7" ht="18" customHeight="1" x14ac:dyDescent="0.2"/>
    <row r="19" spans="1:7" s="53" customFormat="1" ht="88.5" customHeight="1" x14ac:dyDescent="0.2">
      <c r="A19" s="54" t="s">
        <v>0</v>
      </c>
      <c r="B19" s="55" t="s">
        <v>14</v>
      </c>
      <c r="C19" s="43" t="s">
        <v>36</v>
      </c>
      <c r="D19" s="43" t="s">
        <v>33</v>
      </c>
      <c r="E19" s="43" t="s">
        <v>1</v>
      </c>
      <c r="F19" s="56" t="s">
        <v>2</v>
      </c>
      <c r="G19" s="57" t="s">
        <v>34</v>
      </c>
    </row>
    <row r="20" spans="1:7" ht="15.95" customHeight="1" x14ac:dyDescent="0.2">
      <c r="A20" s="84">
        <v>1</v>
      </c>
      <c r="B20" s="85" t="s">
        <v>51</v>
      </c>
      <c r="C20" s="86">
        <v>16959884</v>
      </c>
      <c r="D20" s="86">
        <v>16959884</v>
      </c>
      <c r="E20" s="86">
        <v>16954968</v>
      </c>
      <c r="F20" s="87">
        <v>0.99971013952689769</v>
      </c>
      <c r="G20" s="88">
        <v>423874</v>
      </c>
    </row>
    <row r="21" spans="1:7" ht="15.95" customHeight="1" x14ac:dyDescent="0.2">
      <c r="A21" s="84">
        <v>2</v>
      </c>
      <c r="B21" s="85" t="s">
        <v>52</v>
      </c>
      <c r="C21" s="86">
        <v>17086305</v>
      </c>
      <c r="D21" s="86">
        <v>17086305</v>
      </c>
      <c r="E21" s="86">
        <v>17086305</v>
      </c>
      <c r="F21" s="87">
        <v>1</v>
      </c>
      <c r="G21" s="88">
        <v>427156</v>
      </c>
    </row>
    <row r="22" spans="1:7" ht="15.95" customHeight="1" x14ac:dyDescent="0.2">
      <c r="A22" s="84">
        <v>3</v>
      </c>
      <c r="B22" s="85" t="s">
        <v>53</v>
      </c>
      <c r="C22" s="86">
        <v>14662696</v>
      </c>
      <c r="D22" s="86">
        <v>14662614</v>
      </c>
      <c r="E22" s="86">
        <v>14662614</v>
      </c>
      <c r="F22" s="87">
        <v>0.99999440757688762</v>
      </c>
      <c r="G22" s="88">
        <v>366565</v>
      </c>
    </row>
    <row r="23" spans="1:7" ht="15.95" customHeight="1" x14ac:dyDescent="0.2">
      <c r="A23" s="84">
        <v>4</v>
      </c>
      <c r="B23" s="85" t="s">
        <v>54</v>
      </c>
      <c r="C23" s="86">
        <v>4173451</v>
      </c>
      <c r="D23" s="86">
        <v>4172718.32</v>
      </c>
      <c r="E23" s="86">
        <v>4172718</v>
      </c>
      <c r="F23" s="87">
        <v>0.99982436597434599</v>
      </c>
      <c r="G23" s="88">
        <v>104318</v>
      </c>
    </row>
    <row r="24" spans="1:7" ht="15.95" customHeight="1" x14ac:dyDescent="0.2">
      <c r="A24" s="84">
        <v>5</v>
      </c>
      <c r="B24" s="85" t="s">
        <v>55</v>
      </c>
      <c r="C24" s="86">
        <v>15653097</v>
      </c>
      <c r="D24" s="86">
        <v>13787527</v>
      </c>
      <c r="E24" s="86">
        <v>13641747</v>
      </c>
      <c r="F24" s="87">
        <v>0.87150466134593041</v>
      </c>
      <c r="G24" s="88">
        <v>341044</v>
      </c>
    </row>
    <row r="25" spans="1:7" ht="15.95" customHeight="1" x14ac:dyDescent="0.2">
      <c r="A25" s="84">
        <v>6</v>
      </c>
      <c r="B25" s="85" t="s">
        <v>56</v>
      </c>
      <c r="C25" s="86">
        <v>22109573</v>
      </c>
      <c r="D25" s="86">
        <v>22109573</v>
      </c>
      <c r="E25" s="86">
        <v>21995551</v>
      </c>
      <c r="F25" s="87">
        <v>0.99484286738599614</v>
      </c>
      <c r="G25" s="88">
        <v>549889</v>
      </c>
    </row>
    <row r="26" spans="1:7" ht="15.95" customHeight="1" x14ac:dyDescent="0.2">
      <c r="A26" s="84">
        <v>7</v>
      </c>
      <c r="B26" s="85" t="s">
        <v>57</v>
      </c>
      <c r="C26" s="86">
        <v>18566546</v>
      </c>
      <c r="D26" s="86">
        <v>16108623</v>
      </c>
      <c r="E26" s="86">
        <v>15995183</v>
      </c>
      <c r="F26" s="87">
        <v>0.86150558105961117</v>
      </c>
      <c r="G26" s="88">
        <v>399045</v>
      </c>
    </row>
    <row r="27" spans="1:7" ht="15.95" customHeight="1" x14ac:dyDescent="0.2">
      <c r="A27" s="84">
        <v>8</v>
      </c>
      <c r="B27" s="85" t="s">
        <v>58</v>
      </c>
      <c r="C27" s="86">
        <v>9942875</v>
      </c>
      <c r="D27" s="86">
        <v>9942875</v>
      </c>
      <c r="E27" s="86">
        <v>9939833</v>
      </c>
      <c r="F27" s="87">
        <v>0.99969405227361297</v>
      </c>
      <c r="G27" s="88">
        <v>248496</v>
      </c>
    </row>
    <row r="28" spans="1:7" ht="15.95" customHeight="1" x14ac:dyDescent="0.2">
      <c r="A28" s="84">
        <v>9</v>
      </c>
      <c r="B28" s="85" t="s">
        <v>59</v>
      </c>
      <c r="C28" s="86">
        <v>28920831</v>
      </c>
      <c r="D28" s="86">
        <v>27701903</v>
      </c>
      <c r="E28" s="86">
        <v>27663733</v>
      </c>
      <c r="F28" s="87">
        <v>0.95653313004733509</v>
      </c>
      <c r="G28" s="88">
        <v>691593</v>
      </c>
    </row>
    <row r="29" spans="1:7" ht="15.95" customHeight="1" x14ac:dyDescent="0.2">
      <c r="A29" s="84">
        <v>10</v>
      </c>
      <c r="B29" s="85" t="s">
        <v>60</v>
      </c>
      <c r="C29" s="86">
        <v>9110960</v>
      </c>
      <c r="D29" s="86">
        <v>9108699.8000000007</v>
      </c>
      <c r="E29" s="86">
        <v>9108618</v>
      </c>
      <c r="F29" s="87">
        <v>0.99974294695619337</v>
      </c>
      <c r="G29" s="88">
        <v>227715</v>
      </c>
    </row>
    <row r="30" spans="1:7" ht="15.95" customHeight="1" x14ac:dyDescent="0.2">
      <c r="A30" s="84">
        <v>11</v>
      </c>
      <c r="B30" s="85" t="s">
        <v>61</v>
      </c>
      <c r="C30" s="86">
        <v>9036989</v>
      </c>
      <c r="D30" s="86">
        <v>8910953</v>
      </c>
      <c r="E30" s="86">
        <v>8886534</v>
      </c>
      <c r="F30" s="87">
        <v>0.98335120248569519</v>
      </c>
      <c r="G30" s="88">
        <v>222139</v>
      </c>
    </row>
    <row r="31" spans="1:7" ht="15.95" customHeight="1" x14ac:dyDescent="0.2">
      <c r="A31" s="84">
        <v>12</v>
      </c>
      <c r="B31" s="85" t="s">
        <v>62</v>
      </c>
      <c r="C31" s="86">
        <v>28641664</v>
      </c>
      <c r="D31" s="86">
        <v>28281520</v>
      </c>
      <c r="E31" s="86">
        <v>24950528</v>
      </c>
      <c r="F31" s="87">
        <v>0.87112704066355917</v>
      </c>
      <c r="G31" s="88">
        <v>460119</v>
      </c>
    </row>
    <row r="32" spans="1:7" ht="15.95" customHeight="1" x14ac:dyDescent="0.2">
      <c r="A32" s="84">
        <v>13</v>
      </c>
      <c r="B32" s="85" t="s">
        <v>63</v>
      </c>
      <c r="C32" s="86">
        <v>11775973</v>
      </c>
      <c r="D32" s="86">
        <v>11765973</v>
      </c>
      <c r="E32" s="86">
        <v>11751429</v>
      </c>
      <c r="F32" s="87">
        <v>0.99791575609081307</v>
      </c>
      <c r="G32" s="88">
        <v>293786</v>
      </c>
    </row>
    <row r="33" spans="1:7" ht="15.95" customHeight="1" x14ac:dyDescent="0.2">
      <c r="A33" s="84">
        <v>14</v>
      </c>
      <c r="B33" s="85" t="s">
        <v>64</v>
      </c>
      <c r="C33" s="86">
        <v>12774029</v>
      </c>
      <c r="D33" s="86">
        <v>9784461</v>
      </c>
      <c r="E33" s="86">
        <v>9784461</v>
      </c>
      <c r="F33" s="87">
        <v>0.76596514693993567</v>
      </c>
      <c r="G33" s="88">
        <v>244613</v>
      </c>
    </row>
    <row r="34" spans="1:7" ht="15.95" customHeight="1" x14ac:dyDescent="0.2">
      <c r="A34" s="84">
        <v>15</v>
      </c>
      <c r="B34" s="85" t="s">
        <v>65</v>
      </c>
      <c r="C34" s="86">
        <v>20944630</v>
      </c>
      <c r="D34" s="86">
        <v>20944630</v>
      </c>
      <c r="E34" s="86">
        <v>20944630</v>
      </c>
      <c r="F34" s="87">
        <v>1</v>
      </c>
      <c r="G34" s="88">
        <v>523616</v>
      </c>
    </row>
    <row r="35" spans="1:7" ht="15.95" customHeight="1" x14ac:dyDescent="0.2">
      <c r="A35" s="84">
        <v>16</v>
      </c>
      <c r="B35" s="85" t="s">
        <v>66</v>
      </c>
      <c r="C35" s="86">
        <v>23912497</v>
      </c>
      <c r="D35" s="86">
        <v>23912497</v>
      </c>
      <c r="E35" s="86">
        <v>23912497</v>
      </c>
      <c r="F35" s="87">
        <v>1</v>
      </c>
      <c r="G35" s="88">
        <v>536754</v>
      </c>
    </row>
    <row r="36" spans="1:7" ht="20.100000000000001" customHeight="1" x14ac:dyDescent="0.2">
      <c r="A36" s="58" t="s">
        <v>5</v>
      </c>
      <c r="B36" s="59" t="s">
        <v>3</v>
      </c>
      <c r="C36" s="70">
        <f>SUM(C20:C35)</f>
        <v>264272000</v>
      </c>
      <c r="D36" s="70">
        <f>SUM(D20:D35)</f>
        <v>255240756.12</v>
      </c>
      <c r="E36" s="70">
        <f>SUM(E20:E35)</f>
        <v>251451349</v>
      </c>
      <c r="F36" s="71">
        <f>E36/C36</f>
        <v>0.95148691121268991</v>
      </c>
      <c r="G36" s="72">
        <f>SUM(G20:G35)</f>
        <v>6060722</v>
      </c>
    </row>
    <row r="37" spans="1:7" x14ac:dyDescent="0.2">
      <c r="E37" s="50"/>
    </row>
    <row r="38" spans="1:7" x14ac:dyDescent="0.2">
      <c r="E38" s="50"/>
    </row>
    <row r="39" spans="1:7" x14ac:dyDescent="0.2">
      <c r="E39" s="60"/>
    </row>
    <row r="40" spans="1:7" x14ac:dyDescent="0.2">
      <c r="E40" s="50"/>
    </row>
    <row r="42" spans="1:7" x14ac:dyDescent="0.2">
      <c r="E42" s="50"/>
    </row>
  </sheetData>
  <sheetProtection algorithmName="SHA-512" hashValue="C9wAwThf5My9DoCl/PU3oeuVi2uxu6SaJy2hX6Z/cwS+s5Hh2E4XDmQeDF88+X3kdJ+TkE7wpkMYnyWSHgzg9A==" saltValue="B53XRHNo5H6YpIew6P7Q2g==" spinCount="100000" sheet="1" objects="1" scenarios="1"/>
  <mergeCells count="15">
    <mergeCell ref="B14:C14"/>
    <mergeCell ref="B15:C15"/>
    <mergeCell ref="A17:G17"/>
    <mergeCell ref="B8:C8"/>
    <mergeCell ref="B9:C9"/>
    <mergeCell ref="B10:C10"/>
    <mergeCell ref="B11:C11"/>
    <mergeCell ref="B12:C12"/>
    <mergeCell ref="B13:C13"/>
    <mergeCell ref="B7:C7"/>
    <mergeCell ref="A1:G1"/>
    <mergeCell ref="B3:C3"/>
    <mergeCell ref="B4:C4"/>
    <mergeCell ref="B5:C5"/>
    <mergeCell ref="B6:C6"/>
  </mergeCells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FFFF00"/>
  </sheetPr>
  <dimension ref="A1:H43"/>
  <sheetViews>
    <sheetView zoomScaleNormal="100" workbookViewId="0">
      <selection activeCell="E12" sqref="E12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0.100000000000001" customHeight="1" x14ac:dyDescent="0.2">
      <c r="A1" s="101" t="s">
        <v>44</v>
      </c>
      <c r="B1" s="101"/>
      <c r="C1" s="101"/>
      <c r="D1" s="101"/>
      <c r="E1" s="101"/>
    </row>
    <row r="2" spans="1:8" ht="15" customHeight="1" x14ac:dyDescent="0.2"/>
    <row r="3" spans="1:8" ht="20.100000000000001" customHeight="1" x14ac:dyDescent="0.2">
      <c r="A3" s="102" t="s">
        <v>0</v>
      </c>
      <c r="B3" s="104" t="s">
        <v>14</v>
      </c>
      <c r="C3" s="106" t="s">
        <v>38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16</v>
      </c>
      <c r="E4" s="24" t="s">
        <v>17</v>
      </c>
      <c r="F4" s="6"/>
    </row>
    <row r="5" spans="1:8" ht="15.95" customHeight="1" x14ac:dyDescent="0.2">
      <c r="A5" s="9">
        <v>1</v>
      </c>
      <c r="B5" s="1" t="s">
        <v>51</v>
      </c>
      <c r="C5" s="8">
        <v>4541884</v>
      </c>
      <c r="D5" s="37">
        <v>8</v>
      </c>
      <c r="E5" s="44">
        <v>567735.5</v>
      </c>
      <c r="F5" s="38"/>
      <c r="G5" s="38"/>
    </row>
    <row r="6" spans="1:8" ht="15.95" customHeight="1" x14ac:dyDescent="0.2">
      <c r="A6" s="9">
        <v>2</v>
      </c>
      <c r="B6" s="1" t="s">
        <v>52</v>
      </c>
      <c r="C6" s="8">
        <v>4161000</v>
      </c>
      <c r="D6" s="3">
        <v>9</v>
      </c>
      <c r="E6" s="44">
        <v>462333.33333333331</v>
      </c>
    </row>
    <row r="7" spans="1:8" ht="15.95" customHeight="1" x14ac:dyDescent="0.2">
      <c r="A7" s="9">
        <v>3</v>
      </c>
      <c r="B7" s="1" t="s">
        <v>53</v>
      </c>
      <c r="C7" s="8">
        <v>1835768</v>
      </c>
      <c r="D7" s="37">
        <v>5</v>
      </c>
      <c r="E7" s="44">
        <v>367153.6</v>
      </c>
      <c r="F7" s="38"/>
      <c r="G7" s="38"/>
    </row>
    <row r="8" spans="1:8" ht="15.95" customHeight="1" x14ac:dyDescent="0.2">
      <c r="A8" s="9">
        <v>4</v>
      </c>
      <c r="B8" s="1" t="s">
        <v>54</v>
      </c>
      <c r="C8" s="8">
        <v>1666959</v>
      </c>
      <c r="D8" s="3">
        <v>13</v>
      </c>
      <c r="E8" s="44">
        <v>128227.61538461539</v>
      </c>
      <c r="H8" s="34"/>
    </row>
    <row r="9" spans="1:8" ht="15.95" customHeight="1" x14ac:dyDescent="0.2">
      <c r="A9" s="9">
        <v>5</v>
      </c>
      <c r="B9" s="1" t="s">
        <v>55</v>
      </c>
      <c r="C9" s="8">
        <v>4810704</v>
      </c>
      <c r="D9" s="37">
        <v>19</v>
      </c>
      <c r="E9" s="44">
        <v>253194.94736842104</v>
      </c>
      <c r="F9" s="38"/>
      <c r="G9" s="38"/>
    </row>
    <row r="10" spans="1:8" ht="15.95" customHeight="1" x14ac:dyDescent="0.2">
      <c r="A10" s="9">
        <v>6</v>
      </c>
      <c r="B10" s="1" t="s">
        <v>56</v>
      </c>
      <c r="C10" s="8">
        <v>5999978</v>
      </c>
      <c r="D10" s="3">
        <v>22</v>
      </c>
      <c r="E10" s="44">
        <v>272726.27272727271</v>
      </c>
      <c r="F10" s="36"/>
    </row>
    <row r="11" spans="1:8" ht="15.95" customHeight="1" x14ac:dyDescent="0.2">
      <c r="A11" s="9">
        <v>7</v>
      </c>
      <c r="B11" s="1" t="s">
        <v>57</v>
      </c>
      <c r="C11" s="8">
        <v>4822858</v>
      </c>
      <c r="D11" s="37">
        <v>12</v>
      </c>
      <c r="E11" s="44">
        <v>401904.83333333331</v>
      </c>
      <c r="F11" s="42"/>
      <c r="G11" s="38"/>
    </row>
    <row r="12" spans="1:8" ht="15.95" customHeight="1" x14ac:dyDescent="0.2">
      <c r="A12" s="9">
        <v>8</v>
      </c>
      <c r="B12" s="1" t="s">
        <v>58</v>
      </c>
      <c r="C12" s="8">
        <v>970132</v>
      </c>
      <c r="D12" s="3">
        <v>3</v>
      </c>
      <c r="E12" s="44">
        <v>323377.33333333331</v>
      </c>
      <c r="F12" s="36"/>
    </row>
    <row r="13" spans="1:8" ht="15.95" customHeight="1" x14ac:dyDescent="0.2">
      <c r="A13" s="9">
        <v>9</v>
      </c>
      <c r="B13" s="1" t="s">
        <v>59</v>
      </c>
      <c r="C13" s="8">
        <v>3351863</v>
      </c>
      <c r="D13" s="3">
        <v>13</v>
      </c>
      <c r="E13" s="44">
        <v>257835.61538461538</v>
      </c>
    </row>
    <row r="14" spans="1:8" ht="15.95" customHeight="1" x14ac:dyDescent="0.2">
      <c r="A14" s="9">
        <v>10</v>
      </c>
      <c r="B14" s="1" t="s">
        <v>60</v>
      </c>
      <c r="C14" s="2">
        <v>1611759</v>
      </c>
      <c r="D14" s="3">
        <v>4</v>
      </c>
      <c r="E14" s="44">
        <v>402939.75</v>
      </c>
    </row>
    <row r="15" spans="1:8" ht="15.95" customHeight="1" x14ac:dyDescent="0.2">
      <c r="A15" s="9">
        <v>11</v>
      </c>
      <c r="B15" s="1" t="s">
        <v>61</v>
      </c>
      <c r="C15" s="2">
        <v>3058487</v>
      </c>
      <c r="D15" s="3">
        <v>12</v>
      </c>
      <c r="E15" s="44">
        <v>254873.91666666666</v>
      </c>
    </row>
    <row r="16" spans="1:8" ht="15.95" customHeight="1" x14ac:dyDescent="0.2">
      <c r="A16" s="9">
        <v>12</v>
      </c>
      <c r="B16" s="1" t="s">
        <v>62</v>
      </c>
      <c r="C16" s="2">
        <v>4985193</v>
      </c>
      <c r="D16" s="3">
        <v>22</v>
      </c>
      <c r="E16" s="44">
        <v>226599.68181818182</v>
      </c>
    </row>
    <row r="17" spans="1:5" ht="15.95" customHeight="1" x14ac:dyDescent="0.2">
      <c r="A17" s="9">
        <v>13</v>
      </c>
      <c r="B17" s="1" t="s">
        <v>63</v>
      </c>
      <c r="C17" s="2">
        <v>2765373</v>
      </c>
      <c r="D17" s="3">
        <v>11</v>
      </c>
      <c r="E17" s="44">
        <v>251397.54545454544</v>
      </c>
    </row>
    <row r="18" spans="1:5" ht="15.95" customHeight="1" x14ac:dyDescent="0.2">
      <c r="A18" s="9">
        <v>14</v>
      </c>
      <c r="B18" s="1" t="s">
        <v>64</v>
      </c>
      <c r="C18" s="2">
        <v>850000</v>
      </c>
      <c r="D18" s="3">
        <v>3</v>
      </c>
      <c r="E18" s="44">
        <v>283333.33333333331</v>
      </c>
    </row>
    <row r="19" spans="1:5" ht="15.95" customHeight="1" x14ac:dyDescent="0.2">
      <c r="A19" s="9">
        <v>15</v>
      </c>
      <c r="B19" s="1" t="s">
        <v>65</v>
      </c>
      <c r="C19" s="2">
        <v>1590320</v>
      </c>
      <c r="D19" s="3">
        <v>3</v>
      </c>
      <c r="E19" s="44">
        <v>530106.66666666663</v>
      </c>
    </row>
    <row r="20" spans="1:5" ht="15.95" customHeight="1" x14ac:dyDescent="0.2">
      <c r="A20" s="9">
        <v>16</v>
      </c>
      <c r="B20" s="1" t="s">
        <v>66</v>
      </c>
      <c r="C20" s="2">
        <v>26500</v>
      </c>
      <c r="D20" s="3">
        <v>1</v>
      </c>
      <c r="E20" s="44">
        <v>26500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47048778</v>
      </c>
      <c r="D21" s="25">
        <f>SUM(D5:D20)</f>
        <v>160</v>
      </c>
      <c r="E21" s="26" t="s">
        <v>5</v>
      </c>
    </row>
    <row r="22" spans="1:5" ht="30" customHeight="1" x14ac:dyDescent="0.2"/>
    <row r="23" spans="1:5" ht="20.100000000000001" customHeight="1" x14ac:dyDescent="0.2">
      <c r="A23" s="101" t="s">
        <v>45</v>
      </c>
      <c r="B23" s="101"/>
      <c r="C23" s="101"/>
      <c r="D23" s="101"/>
      <c r="E23" s="101"/>
    </row>
    <row r="24" spans="1:5" ht="12.75" customHeight="1" x14ac:dyDescent="0.2"/>
    <row r="25" spans="1:5" ht="20.100000000000001" customHeight="1" x14ac:dyDescent="0.2">
      <c r="A25" s="102" t="s">
        <v>0</v>
      </c>
      <c r="B25" s="104" t="s">
        <v>14</v>
      </c>
      <c r="C25" s="106" t="s">
        <v>29</v>
      </c>
      <c r="D25" s="106"/>
      <c r="E25" s="107"/>
    </row>
    <row r="26" spans="1:5" ht="22.5" customHeight="1" x14ac:dyDescent="0.2">
      <c r="A26" s="103"/>
      <c r="B26" s="105"/>
      <c r="C26" s="19" t="s">
        <v>9</v>
      </c>
      <c r="D26" s="19" t="s">
        <v>10</v>
      </c>
      <c r="E26" s="24" t="s">
        <v>13</v>
      </c>
    </row>
    <row r="27" spans="1:5" ht="15.95" customHeight="1" x14ac:dyDescent="0.2">
      <c r="A27" s="9">
        <v>1</v>
      </c>
      <c r="B27" s="1" t="s">
        <v>51</v>
      </c>
      <c r="C27" s="8">
        <v>4094934</v>
      </c>
      <c r="D27" s="3">
        <v>6</v>
      </c>
      <c r="E27" s="44">
        <v>682489</v>
      </c>
    </row>
    <row r="28" spans="1:5" ht="15.95" customHeight="1" x14ac:dyDescent="0.2">
      <c r="A28" s="9">
        <v>2</v>
      </c>
      <c r="B28" s="1" t="s">
        <v>52</v>
      </c>
      <c r="C28" s="8">
        <v>1300000</v>
      </c>
      <c r="D28" s="3">
        <v>2</v>
      </c>
      <c r="E28" s="44">
        <v>650000</v>
      </c>
    </row>
    <row r="29" spans="1:5" ht="15.95" customHeight="1" x14ac:dyDescent="0.2">
      <c r="A29" s="9">
        <v>3</v>
      </c>
      <c r="B29" s="1" t="s">
        <v>53</v>
      </c>
      <c r="C29" s="8">
        <v>0</v>
      </c>
      <c r="D29" s="3">
        <v>0</v>
      </c>
      <c r="E29" s="44" t="s">
        <v>67</v>
      </c>
    </row>
    <row r="30" spans="1:5" ht="15.95" customHeight="1" x14ac:dyDescent="0.2">
      <c r="A30" s="9">
        <v>4</v>
      </c>
      <c r="B30" s="1" t="s">
        <v>54</v>
      </c>
      <c r="C30" s="8">
        <v>0</v>
      </c>
      <c r="D30" s="3">
        <v>0</v>
      </c>
      <c r="E30" s="44" t="s">
        <v>67</v>
      </c>
    </row>
    <row r="31" spans="1:5" ht="15.95" customHeight="1" x14ac:dyDescent="0.2">
      <c r="A31" s="9">
        <v>5</v>
      </c>
      <c r="B31" s="1" t="s">
        <v>55</v>
      </c>
      <c r="C31" s="8">
        <v>2977368</v>
      </c>
      <c r="D31" s="3">
        <v>9</v>
      </c>
      <c r="E31" s="44">
        <v>330818.66666666669</v>
      </c>
    </row>
    <row r="32" spans="1:5" ht="15.95" customHeight="1" x14ac:dyDescent="0.2">
      <c r="A32" s="9">
        <v>6</v>
      </c>
      <c r="B32" s="1" t="s">
        <v>56</v>
      </c>
      <c r="C32" s="8">
        <v>1907030</v>
      </c>
      <c r="D32" s="3">
        <v>5</v>
      </c>
      <c r="E32" s="44">
        <v>381406</v>
      </c>
    </row>
    <row r="33" spans="1:5" ht="15.95" customHeight="1" x14ac:dyDescent="0.2">
      <c r="A33" s="9">
        <v>7</v>
      </c>
      <c r="B33" s="1" t="s">
        <v>57</v>
      </c>
      <c r="C33" s="8">
        <v>0</v>
      </c>
      <c r="D33" s="3">
        <v>0</v>
      </c>
      <c r="E33" s="44" t="s">
        <v>67</v>
      </c>
    </row>
    <row r="34" spans="1:5" ht="15.95" customHeight="1" x14ac:dyDescent="0.2">
      <c r="A34" s="9">
        <v>8</v>
      </c>
      <c r="B34" s="1" t="s">
        <v>58</v>
      </c>
      <c r="C34" s="8">
        <v>73132</v>
      </c>
      <c r="D34" s="3">
        <v>1</v>
      </c>
      <c r="E34" s="44">
        <v>73132</v>
      </c>
    </row>
    <row r="35" spans="1:5" ht="15.95" customHeight="1" x14ac:dyDescent="0.2">
      <c r="A35" s="9">
        <v>9</v>
      </c>
      <c r="B35" s="1" t="s">
        <v>59</v>
      </c>
      <c r="C35" s="8">
        <v>2491276</v>
      </c>
      <c r="D35" s="3">
        <v>8</v>
      </c>
      <c r="E35" s="44">
        <v>311409.5</v>
      </c>
    </row>
    <row r="36" spans="1:5" ht="15.95" customHeight="1" x14ac:dyDescent="0.2">
      <c r="A36" s="9">
        <v>10</v>
      </c>
      <c r="B36" s="1" t="s">
        <v>60</v>
      </c>
      <c r="C36" s="2">
        <v>1260120</v>
      </c>
      <c r="D36" s="3">
        <v>3</v>
      </c>
      <c r="E36" s="44">
        <v>420040</v>
      </c>
    </row>
    <row r="37" spans="1:5" ht="15.95" customHeight="1" x14ac:dyDescent="0.2">
      <c r="A37" s="9">
        <v>11</v>
      </c>
      <c r="B37" s="1" t="s">
        <v>61</v>
      </c>
      <c r="C37" s="2">
        <v>0</v>
      </c>
      <c r="D37" s="3">
        <v>0</v>
      </c>
      <c r="E37" s="44" t="s">
        <v>67</v>
      </c>
    </row>
    <row r="38" spans="1:5" ht="15.95" customHeight="1" x14ac:dyDescent="0.2">
      <c r="A38" s="9">
        <v>12</v>
      </c>
      <c r="B38" s="1" t="s">
        <v>62</v>
      </c>
      <c r="C38" s="2">
        <v>0</v>
      </c>
      <c r="D38" s="3">
        <v>0</v>
      </c>
      <c r="E38" s="44" t="s">
        <v>67</v>
      </c>
    </row>
    <row r="39" spans="1:5" ht="15.95" customHeight="1" x14ac:dyDescent="0.2">
      <c r="A39" s="9">
        <v>13</v>
      </c>
      <c r="B39" s="1" t="s">
        <v>63</v>
      </c>
      <c r="C39" s="2">
        <v>895900</v>
      </c>
      <c r="D39" s="3">
        <v>4</v>
      </c>
      <c r="E39" s="44">
        <v>223975</v>
      </c>
    </row>
    <row r="40" spans="1:5" ht="15.95" customHeight="1" x14ac:dyDescent="0.2">
      <c r="A40" s="9">
        <v>14</v>
      </c>
      <c r="B40" s="1" t="s">
        <v>64</v>
      </c>
      <c r="C40" s="2">
        <v>850000</v>
      </c>
      <c r="D40" s="3">
        <v>3</v>
      </c>
      <c r="E40" s="44">
        <v>283333.33333333331</v>
      </c>
    </row>
    <row r="41" spans="1:5" ht="15.95" customHeight="1" x14ac:dyDescent="0.2">
      <c r="A41" s="9">
        <v>15</v>
      </c>
      <c r="B41" s="1" t="s">
        <v>65</v>
      </c>
      <c r="C41" s="2">
        <v>0</v>
      </c>
      <c r="D41" s="3">
        <v>0</v>
      </c>
      <c r="E41" s="44" t="s">
        <v>67</v>
      </c>
    </row>
    <row r="42" spans="1:5" ht="15.95" customHeight="1" x14ac:dyDescent="0.2">
      <c r="A42" s="9">
        <v>16</v>
      </c>
      <c r="B42" s="1" t="s">
        <v>66</v>
      </c>
      <c r="C42" s="2">
        <v>0</v>
      </c>
      <c r="D42" s="3">
        <v>0</v>
      </c>
      <c r="E42" s="44" t="s">
        <v>67</v>
      </c>
    </row>
    <row r="43" spans="1:5" ht="15.95" customHeight="1" x14ac:dyDescent="0.2">
      <c r="A43" s="22" t="s">
        <v>5</v>
      </c>
      <c r="B43" s="23" t="s">
        <v>4</v>
      </c>
      <c r="C43" s="25">
        <f>SUM(C27:C42)</f>
        <v>15849760</v>
      </c>
      <c r="D43" s="25">
        <f>SUM(D27:D42)</f>
        <v>41</v>
      </c>
      <c r="E43" s="26" t="s">
        <v>5</v>
      </c>
    </row>
  </sheetData>
  <sheetProtection algorithmName="SHA-512" hashValue="7EkcrxuXp+pcYPaAV+iU3jzyFHRcn8pxWIdzXNdLWVDbwg45WSVqQuidEOyeUKgLtlPlxxdqJ5y4/xRxAjuB5w==" saltValue="zVKJVFH02Z3PT3fe4kgWjQ==" spinCount="100000" sheet="1" objects="1" scenarios="1"/>
  <mergeCells count="8">
    <mergeCell ref="A1:E1"/>
    <mergeCell ref="A23:E23"/>
    <mergeCell ref="A25:A26"/>
    <mergeCell ref="B25:B26"/>
    <mergeCell ref="C25:E25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tabColor rgb="FFFFFF00"/>
  </sheetPr>
  <dimension ref="A1:Q23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85546875" style="7" customWidth="1"/>
    <col min="18" max="16384" width="9.140625" style="5"/>
  </cols>
  <sheetData>
    <row r="1" spans="1:17" ht="15" customHeight="1" x14ac:dyDescent="0.2">
      <c r="A1" s="101" t="s">
        <v>46</v>
      </c>
      <c r="B1" s="101"/>
      <c r="C1" s="101"/>
      <c r="D1" s="101"/>
      <c r="E1" s="101"/>
      <c r="F1" s="101"/>
      <c r="G1" s="101"/>
      <c r="H1" s="101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2"/>
    <row r="3" spans="1:17" ht="15.75" customHeight="1" x14ac:dyDescent="0.2">
      <c r="A3" s="102" t="s">
        <v>0</v>
      </c>
      <c r="B3" s="104" t="s">
        <v>14</v>
      </c>
      <c r="C3" s="106" t="s">
        <v>47</v>
      </c>
      <c r="D3" s="106"/>
      <c r="E3" s="109"/>
      <c r="F3" s="109"/>
      <c r="G3" s="109"/>
      <c r="H3" s="109"/>
      <c r="I3" s="110"/>
      <c r="J3" s="110"/>
      <c r="K3" s="110"/>
      <c r="L3" s="110"/>
      <c r="M3" s="110"/>
      <c r="N3" s="110"/>
      <c r="O3" s="111"/>
      <c r="P3" s="111"/>
      <c r="Q3" s="112"/>
    </row>
    <row r="4" spans="1:17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4"/>
      <c r="I4" s="113" t="s">
        <v>21</v>
      </c>
      <c r="J4" s="114"/>
      <c r="K4" s="114"/>
      <c r="L4" s="114"/>
      <c r="M4" s="114"/>
      <c r="N4" s="114"/>
      <c r="O4" s="115"/>
      <c r="P4" s="115"/>
      <c r="Q4" s="116"/>
    </row>
    <row r="5" spans="1:17" ht="15.75" customHeight="1" x14ac:dyDescent="0.2">
      <c r="A5" s="117"/>
      <c r="B5" s="118"/>
      <c r="C5" s="114"/>
      <c r="D5" s="119"/>
      <c r="E5" s="119"/>
      <c r="F5" s="119"/>
      <c r="G5" s="119"/>
      <c r="H5" s="114"/>
      <c r="I5" s="113" t="s">
        <v>20</v>
      </c>
      <c r="J5" s="114"/>
      <c r="K5" s="114"/>
      <c r="L5" s="113" t="s">
        <v>19</v>
      </c>
      <c r="M5" s="114"/>
      <c r="N5" s="114"/>
      <c r="O5" s="113" t="s">
        <v>35</v>
      </c>
      <c r="P5" s="114"/>
      <c r="Q5" s="120"/>
    </row>
    <row r="6" spans="1:17" s="4" customFormat="1" ht="30" customHeight="1" x14ac:dyDescent="0.2">
      <c r="A6" s="103"/>
      <c r="B6" s="105"/>
      <c r="C6" s="89" t="s">
        <v>15</v>
      </c>
      <c r="D6" s="89" t="s">
        <v>16</v>
      </c>
      <c r="E6" s="28" t="s">
        <v>17</v>
      </c>
      <c r="F6" s="89" t="s">
        <v>15</v>
      </c>
      <c r="G6" s="89" t="s">
        <v>16</v>
      </c>
      <c r="H6" s="28" t="s">
        <v>17</v>
      </c>
      <c r="I6" s="89" t="s">
        <v>15</v>
      </c>
      <c r="J6" s="89" t="s">
        <v>16</v>
      </c>
      <c r="K6" s="28" t="s">
        <v>17</v>
      </c>
      <c r="L6" s="89" t="s">
        <v>15</v>
      </c>
      <c r="M6" s="89" t="s">
        <v>16</v>
      </c>
      <c r="N6" s="28" t="s">
        <v>17</v>
      </c>
      <c r="O6" s="89" t="s">
        <v>15</v>
      </c>
      <c r="P6" s="89" t="s">
        <v>16</v>
      </c>
      <c r="Q6" s="24" t="s">
        <v>17</v>
      </c>
    </row>
    <row r="7" spans="1:17" ht="15" customHeight="1" x14ac:dyDescent="0.2">
      <c r="A7" s="13">
        <v>1</v>
      </c>
      <c r="B7" s="14" t="s">
        <v>51</v>
      </c>
      <c r="C7" s="10">
        <v>2307693</v>
      </c>
      <c r="D7" s="40">
        <v>1</v>
      </c>
      <c r="E7" s="41">
        <v>2307693</v>
      </c>
      <c r="F7" s="41">
        <v>1500000</v>
      </c>
      <c r="G7" s="41">
        <v>1</v>
      </c>
      <c r="H7" s="41">
        <v>1500000</v>
      </c>
      <c r="I7" s="10">
        <v>0</v>
      </c>
      <c r="J7" s="2">
        <v>0</v>
      </c>
      <c r="K7" s="41" t="s">
        <v>67</v>
      </c>
      <c r="L7" s="10">
        <v>2307693</v>
      </c>
      <c r="M7" s="2">
        <v>1</v>
      </c>
      <c r="N7" s="41">
        <v>2307693</v>
      </c>
      <c r="O7" s="12">
        <v>0</v>
      </c>
      <c r="P7" s="2">
        <v>0</v>
      </c>
      <c r="Q7" s="81" t="s">
        <v>67</v>
      </c>
    </row>
    <row r="8" spans="1:17" ht="15" customHeight="1" x14ac:dyDescent="0.2">
      <c r="A8" s="13">
        <v>2</v>
      </c>
      <c r="B8" s="14" t="s">
        <v>52</v>
      </c>
      <c r="C8" s="12">
        <v>0</v>
      </c>
      <c r="D8" s="2">
        <v>0</v>
      </c>
      <c r="E8" s="41" t="s">
        <v>67</v>
      </c>
      <c r="F8" s="11">
        <v>0</v>
      </c>
      <c r="G8" s="11">
        <v>0</v>
      </c>
      <c r="H8" s="41" t="s">
        <v>67</v>
      </c>
      <c r="I8" s="12">
        <v>0</v>
      </c>
      <c r="J8" s="2">
        <v>0</v>
      </c>
      <c r="K8" s="41" t="s">
        <v>67</v>
      </c>
      <c r="L8" s="12">
        <v>0</v>
      </c>
      <c r="M8" s="2">
        <v>0</v>
      </c>
      <c r="N8" s="41" t="s">
        <v>67</v>
      </c>
      <c r="O8" s="12">
        <v>0</v>
      </c>
      <c r="P8" s="2">
        <v>0</v>
      </c>
      <c r="Q8" s="81" t="s">
        <v>67</v>
      </c>
    </row>
    <row r="9" spans="1:17" ht="15" customHeight="1" x14ac:dyDescent="0.2">
      <c r="A9" s="13">
        <v>3</v>
      </c>
      <c r="B9" s="14" t="s">
        <v>53</v>
      </c>
      <c r="C9" s="12">
        <v>0</v>
      </c>
      <c r="D9" s="40">
        <v>0</v>
      </c>
      <c r="E9" s="41" t="s">
        <v>67</v>
      </c>
      <c r="F9" s="41">
        <v>0</v>
      </c>
      <c r="G9" s="41">
        <v>0</v>
      </c>
      <c r="H9" s="41" t="s">
        <v>67</v>
      </c>
      <c r="I9" s="12">
        <v>0</v>
      </c>
      <c r="J9" s="2">
        <v>0</v>
      </c>
      <c r="K9" s="41" t="s">
        <v>67</v>
      </c>
      <c r="L9" s="12">
        <v>0</v>
      </c>
      <c r="M9" s="2">
        <v>0</v>
      </c>
      <c r="N9" s="41" t="s">
        <v>67</v>
      </c>
      <c r="O9" s="12">
        <v>0</v>
      </c>
      <c r="P9" s="2">
        <v>0</v>
      </c>
      <c r="Q9" s="81" t="s">
        <v>67</v>
      </c>
    </row>
    <row r="10" spans="1:17" ht="15" customHeight="1" x14ac:dyDescent="0.2">
      <c r="A10" s="13">
        <v>4</v>
      </c>
      <c r="B10" s="14" t="s">
        <v>54</v>
      </c>
      <c r="C10" s="12">
        <v>1278940</v>
      </c>
      <c r="D10" s="2">
        <v>1</v>
      </c>
      <c r="E10" s="41">
        <v>1278940</v>
      </c>
      <c r="F10" s="11">
        <v>845000</v>
      </c>
      <c r="G10" s="11">
        <v>1</v>
      </c>
      <c r="H10" s="41">
        <v>845000</v>
      </c>
      <c r="I10" s="12">
        <v>0</v>
      </c>
      <c r="J10" s="2">
        <v>0</v>
      </c>
      <c r="K10" s="41" t="s">
        <v>67</v>
      </c>
      <c r="L10" s="12">
        <v>1278940</v>
      </c>
      <c r="M10" s="2">
        <v>1</v>
      </c>
      <c r="N10" s="41">
        <v>1278940</v>
      </c>
      <c r="O10" s="12">
        <v>0</v>
      </c>
      <c r="P10" s="2">
        <v>0</v>
      </c>
      <c r="Q10" s="81" t="s">
        <v>67</v>
      </c>
    </row>
    <row r="11" spans="1:17" ht="15" customHeight="1" x14ac:dyDescent="0.2">
      <c r="A11" s="13">
        <v>5</v>
      </c>
      <c r="B11" s="14" t="s">
        <v>55</v>
      </c>
      <c r="C11" s="12">
        <v>0</v>
      </c>
      <c r="D11" s="40">
        <v>0</v>
      </c>
      <c r="E11" s="41" t="s">
        <v>67</v>
      </c>
      <c r="F11" s="41">
        <v>0</v>
      </c>
      <c r="G11" s="41">
        <v>0</v>
      </c>
      <c r="H11" s="41" t="s">
        <v>67</v>
      </c>
      <c r="I11" s="12">
        <v>0</v>
      </c>
      <c r="J11" s="2">
        <v>0</v>
      </c>
      <c r="K11" s="41" t="s">
        <v>67</v>
      </c>
      <c r="L11" s="12">
        <v>0</v>
      </c>
      <c r="M11" s="2">
        <v>0</v>
      </c>
      <c r="N11" s="41" t="s">
        <v>67</v>
      </c>
      <c r="O11" s="12">
        <v>0</v>
      </c>
      <c r="P11" s="2">
        <v>0</v>
      </c>
      <c r="Q11" s="81" t="s">
        <v>67</v>
      </c>
    </row>
    <row r="12" spans="1:17" ht="15" customHeight="1" x14ac:dyDescent="0.2">
      <c r="A12" s="13">
        <v>6</v>
      </c>
      <c r="B12" s="14" t="s">
        <v>56</v>
      </c>
      <c r="C12" s="12">
        <v>543606</v>
      </c>
      <c r="D12" s="2">
        <v>1</v>
      </c>
      <c r="E12" s="41">
        <v>543606</v>
      </c>
      <c r="F12" s="11">
        <v>350000</v>
      </c>
      <c r="G12" s="11">
        <v>1</v>
      </c>
      <c r="H12" s="41">
        <v>350000</v>
      </c>
      <c r="I12" s="12">
        <v>0</v>
      </c>
      <c r="J12" s="2">
        <v>0</v>
      </c>
      <c r="K12" s="41" t="s">
        <v>67</v>
      </c>
      <c r="L12" s="12">
        <v>0</v>
      </c>
      <c r="M12" s="2">
        <v>0</v>
      </c>
      <c r="N12" s="41" t="s">
        <v>67</v>
      </c>
      <c r="O12" s="12">
        <v>543606</v>
      </c>
      <c r="P12" s="2">
        <v>1</v>
      </c>
      <c r="Q12" s="81">
        <v>543606</v>
      </c>
    </row>
    <row r="13" spans="1:17" ht="15" customHeight="1" x14ac:dyDescent="0.2">
      <c r="A13" s="13">
        <v>7</v>
      </c>
      <c r="B13" s="14" t="s">
        <v>57</v>
      </c>
      <c r="C13" s="12">
        <v>0</v>
      </c>
      <c r="D13" s="2">
        <v>0</v>
      </c>
      <c r="E13" s="41" t="s">
        <v>67</v>
      </c>
      <c r="F13" s="11">
        <v>0</v>
      </c>
      <c r="G13" s="11">
        <v>0</v>
      </c>
      <c r="H13" s="41" t="s">
        <v>67</v>
      </c>
      <c r="I13" s="12">
        <v>0</v>
      </c>
      <c r="J13" s="2">
        <v>0</v>
      </c>
      <c r="K13" s="41" t="s">
        <v>67</v>
      </c>
      <c r="L13" s="12">
        <v>0</v>
      </c>
      <c r="M13" s="2">
        <v>0</v>
      </c>
      <c r="N13" s="41" t="s">
        <v>67</v>
      </c>
      <c r="O13" s="12">
        <v>0</v>
      </c>
      <c r="P13" s="2">
        <v>0</v>
      </c>
      <c r="Q13" s="81" t="s">
        <v>67</v>
      </c>
    </row>
    <row r="14" spans="1:17" ht="15" customHeight="1" x14ac:dyDescent="0.2">
      <c r="A14" s="13">
        <v>8</v>
      </c>
      <c r="B14" s="14" t="s">
        <v>58</v>
      </c>
      <c r="C14" s="12">
        <v>0</v>
      </c>
      <c r="D14" s="2">
        <v>0</v>
      </c>
      <c r="E14" s="41" t="s">
        <v>67</v>
      </c>
      <c r="F14" s="11">
        <v>0</v>
      </c>
      <c r="G14" s="11">
        <v>0</v>
      </c>
      <c r="H14" s="41" t="s">
        <v>67</v>
      </c>
      <c r="I14" s="12">
        <v>0</v>
      </c>
      <c r="J14" s="2">
        <v>0</v>
      </c>
      <c r="K14" s="41" t="s">
        <v>67</v>
      </c>
      <c r="L14" s="12">
        <v>0</v>
      </c>
      <c r="M14" s="2">
        <v>0</v>
      </c>
      <c r="N14" s="41" t="s">
        <v>67</v>
      </c>
      <c r="O14" s="12">
        <v>0</v>
      </c>
      <c r="P14" s="2">
        <v>0</v>
      </c>
      <c r="Q14" s="81" t="s">
        <v>67</v>
      </c>
    </row>
    <row r="15" spans="1:17" ht="15" customHeight="1" x14ac:dyDescent="0.2">
      <c r="A15" s="13">
        <v>9</v>
      </c>
      <c r="B15" s="14" t="s">
        <v>59</v>
      </c>
      <c r="C15" s="12">
        <v>0</v>
      </c>
      <c r="D15" s="2">
        <v>0</v>
      </c>
      <c r="E15" s="41" t="s">
        <v>67</v>
      </c>
      <c r="F15" s="11">
        <v>0</v>
      </c>
      <c r="G15" s="11">
        <v>0</v>
      </c>
      <c r="H15" s="41" t="s">
        <v>67</v>
      </c>
      <c r="I15" s="12">
        <v>0</v>
      </c>
      <c r="J15" s="2">
        <v>0</v>
      </c>
      <c r="K15" s="41" t="s">
        <v>67</v>
      </c>
      <c r="L15" s="12">
        <v>0</v>
      </c>
      <c r="M15" s="2">
        <v>0</v>
      </c>
      <c r="N15" s="41" t="s">
        <v>67</v>
      </c>
      <c r="O15" s="12">
        <v>0</v>
      </c>
      <c r="P15" s="2">
        <v>0</v>
      </c>
      <c r="Q15" s="81" t="s">
        <v>67</v>
      </c>
    </row>
    <row r="16" spans="1:17" ht="15" customHeight="1" x14ac:dyDescent="0.2">
      <c r="A16" s="13">
        <v>10</v>
      </c>
      <c r="B16" s="14" t="s">
        <v>60</v>
      </c>
      <c r="C16" s="2">
        <v>2617809</v>
      </c>
      <c r="D16" s="2">
        <v>2</v>
      </c>
      <c r="E16" s="41">
        <v>1308904.5</v>
      </c>
      <c r="F16" s="11">
        <v>794840</v>
      </c>
      <c r="G16" s="11">
        <v>1</v>
      </c>
      <c r="H16" s="41">
        <v>794840</v>
      </c>
      <c r="I16" s="2">
        <v>0</v>
      </c>
      <c r="J16" s="2">
        <v>0</v>
      </c>
      <c r="K16" s="41" t="s">
        <v>67</v>
      </c>
      <c r="L16" s="2">
        <v>0</v>
      </c>
      <c r="M16" s="2">
        <v>0</v>
      </c>
      <c r="N16" s="41" t="s">
        <v>67</v>
      </c>
      <c r="O16" s="2">
        <v>2617809</v>
      </c>
      <c r="P16" s="2">
        <v>2</v>
      </c>
      <c r="Q16" s="81">
        <v>1308904.5</v>
      </c>
    </row>
    <row r="17" spans="1:17" ht="15" customHeight="1" x14ac:dyDescent="0.2">
      <c r="A17" s="13">
        <v>11</v>
      </c>
      <c r="B17" s="14" t="s">
        <v>61</v>
      </c>
      <c r="C17" s="2">
        <v>0</v>
      </c>
      <c r="D17" s="2">
        <v>0</v>
      </c>
      <c r="E17" s="41" t="s">
        <v>67</v>
      </c>
      <c r="F17" s="11">
        <v>0</v>
      </c>
      <c r="G17" s="11">
        <v>0</v>
      </c>
      <c r="H17" s="41" t="s">
        <v>67</v>
      </c>
      <c r="I17" s="2">
        <v>0</v>
      </c>
      <c r="J17" s="2">
        <v>0</v>
      </c>
      <c r="K17" s="41" t="s">
        <v>67</v>
      </c>
      <c r="L17" s="2">
        <v>0</v>
      </c>
      <c r="M17" s="2">
        <v>0</v>
      </c>
      <c r="N17" s="41" t="s">
        <v>67</v>
      </c>
      <c r="O17" s="2">
        <v>0</v>
      </c>
      <c r="P17" s="2">
        <v>0</v>
      </c>
      <c r="Q17" s="81" t="s">
        <v>67</v>
      </c>
    </row>
    <row r="18" spans="1:17" ht="15" customHeight="1" x14ac:dyDescent="0.2">
      <c r="A18" s="13">
        <v>12</v>
      </c>
      <c r="B18" s="14" t="s">
        <v>62</v>
      </c>
      <c r="C18" s="2">
        <v>0</v>
      </c>
      <c r="D18" s="2">
        <v>0</v>
      </c>
      <c r="E18" s="41" t="s">
        <v>67</v>
      </c>
      <c r="F18" s="11">
        <v>0</v>
      </c>
      <c r="G18" s="11">
        <v>0</v>
      </c>
      <c r="H18" s="41" t="s">
        <v>67</v>
      </c>
      <c r="I18" s="2">
        <v>0</v>
      </c>
      <c r="J18" s="2">
        <v>0</v>
      </c>
      <c r="K18" s="41" t="s">
        <v>67</v>
      </c>
      <c r="L18" s="2">
        <v>0</v>
      </c>
      <c r="M18" s="2">
        <v>0</v>
      </c>
      <c r="N18" s="41" t="s">
        <v>67</v>
      </c>
      <c r="O18" s="2">
        <v>0</v>
      </c>
      <c r="P18" s="2">
        <v>0</v>
      </c>
      <c r="Q18" s="81" t="s">
        <v>67</v>
      </c>
    </row>
    <row r="19" spans="1:17" ht="15" customHeight="1" x14ac:dyDescent="0.2">
      <c r="A19" s="13">
        <v>13</v>
      </c>
      <c r="B19" s="14" t="s">
        <v>63</v>
      </c>
      <c r="C19" s="2">
        <v>0</v>
      </c>
      <c r="D19" s="2">
        <v>0</v>
      </c>
      <c r="E19" s="41" t="s">
        <v>67</v>
      </c>
      <c r="F19" s="11">
        <v>0</v>
      </c>
      <c r="G19" s="11">
        <v>0</v>
      </c>
      <c r="H19" s="41" t="s">
        <v>67</v>
      </c>
      <c r="I19" s="2">
        <v>0</v>
      </c>
      <c r="J19" s="2">
        <v>0</v>
      </c>
      <c r="K19" s="41" t="s">
        <v>67</v>
      </c>
      <c r="L19" s="2">
        <v>0</v>
      </c>
      <c r="M19" s="2">
        <v>0</v>
      </c>
      <c r="N19" s="41" t="s">
        <v>67</v>
      </c>
      <c r="O19" s="2">
        <v>0</v>
      </c>
      <c r="P19" s="2">
        <v>0</v>
      </c>
      <c r="Q19" s="81" t="s">
        <v>67</v>
      </c>
    </row>
    <row r="20" spans="1:17" ht="15" customHeight="1" x14ac:dyDescent="0.2">
      <c r="A20" s="13">
        <v>14</v>
      </c>
      <c r="B20" s="14" t="s">
        <v>64</v>
      </c>
      <c r="C20" s="2">
        <v>0</v>
      </c>
      <c r="D20" s="2">
        <v>0</v>
      </c>
      <c r="E20" s="41" t="s">
        <v>67</v>
      </c>
      <c r="F20" s="11">
        <v>0</v>
      </c>
      <c r="G20" s="11">
        <v>0</v>
      </c>
      <c r="H20" s="41" t="s">
        <v>67</v>
      </c>
      <c r="I20" s="2">
        <v>0</v>
      </c>
      <c r="J20" s="2">
        <v>0</v>
      </c>
      <c r="K20" s="41" t="s">
        <v>67</v>
      </c>
      <c r="L20" s="2">
        <v>0</v>
      </c>
      <c r="M20" s="2">
        <v>0</v>
      </c>
      <c r="N20" s="41" t="s">
        <v>67</v>
      </c>
      <c r="O20" s="2">
        <v>0</v>
      </c>
      <c r="P20" s="2">
        <v>0</v>
      </c>
      <c r="Q20" s="81" t="s">
        <v>67</v>
      </c>
    </row>
    <row r="21" spans="1:17" ht="15" customHeight="1" x14ac:dyDescent="0.2">
      <c r="A21" s="13">
        <v>15</v>
      </c>
      <c r="B21" s="14" t="s">
        <v>65</v>
      </c>
      <c r="C21" s="2">
        <v>0</v>
      </c>
      <c r="D21" s="2">
        <v>0</v>
      </c>
      <c r="E21" s="41" t="s">
        <v>67</v>
      </c>
      <c r="F21" s="11">
        <v>0</v>
      </c>
      <c r="G21" s="11">
        <v>0</v>
      </c>
      <c r="H21" s="41" t="s">
        <v>67</v>
      </c>
      <c r="I21" s="2">
        <v>0</v>
      </c>
      <c r="J21" s="2">
        <v>0</v>
      </c>
      <c r="K21" s="41" t="s">
        <v>67</v>
      </c>
      <c r="L21" s="2">
        <v>0</v>
      </c>
      <c r="M21" s="2">
        <v>0</v>
      </c>
      <c r="N21" s="41" t="s">
        <v>67</v>
      </c>
      <c r="O21" s="2">
        <v>0</v>
      </c>
      <c r="P21" s="2">
        <v>0</v>
      </c>
      <c r="Q21" s="81" t="s">
        <v>67</v>
      </c>
    </row>
    <row r="22" spans="1:17" ht="15" customHeight="1" x14ac:dyDescent="0.2">
      <c r="A22" s="13">
        <v>16</v>
      </c>
      <c r="B22" s="14" t="s">
        <v>66</v>
      </c>
      <c r="C22" s="2">
        <v>0</v>
      </c>
      <c r="D22" s="2">
        <v>0</v>
      </c>
      <c r="E22" s="41" t="s">
        <v>67</v>
      </c>
      <c r="F22" s="11">
        <v>0</v>
      </c>
      <c r="G22" s="11">
        <v>0</v>
      </c>
      <c r="H22" s="41" t="s">
        <v>67</v>
      </c>
      <c r="I22" s="2">
        <v>0</v>
      </c>
      <c r="J22" s="2">
        <v>0</v>
      </c>
      <c r="K22" s="41" t="s">
        <v>67</v>
      </c>
      <c r="L22" s="2">
        <v>0</v>
      </c>
      <c r="M22" s="2">
        <v>0</v>
      </c>
      <c r="N22" s="41" t="s">
        <v>67</v>
      </c>
      <c r="O22" s="2">
        <v>0</v>
      </c>
      <c r="P22" s="2">
        <v>0</v>
      </c>
      <c r="Q22" s="81" t="s">
        <v>67</v>
      </c>
    </row>
    <row r="23" spans="1:17" ht="15" customHeight="1" x14ac:dyDescent="0.2">
      <c r="A23" s="29" t="s">
        <v>5</v>
      </c>
      <c r="B23" s="30" t="s">
        <v>4</v>
      </c>
      <c r="C23" s="25">
        <f>SUM(C7:C22)</f>
        <v>6748048</v>
      </c>
      <c r="D23" s="25">
        <f>SUM(D7:D22)</f>
        <v>5</v>
      </c>
      <c r="E23" s="31" t="s">
        <v>5</v>
      </c>
      <c r="F23" s="25">
        <f>SUM(F7:F22)</f>
        <v>3489840</v>
      </c>
      <c r="G23" s="25">
        <f>SUM(G7:G22)</f>
        <v>4</v>
      </c>
      <c r="H23" s="31" t="s">
        <v>5</v>
      </c>
      <c r="I23" s="25">
        <f>SUM(I7:I22)</f>
        <v>0</v>
      </c>
      <c r="J23" s="25">
        <f>SUM(J7:J22)</f>
        <v>0</v>
      </c>
      <c r="K23" s="31" t="s">
        <v>5</v>
      </c>
      <c r="L23" s="25">
        <f>SUM(L7:L22)</f>
        <v>3586633</v>
      </c>
      <c r="M23" s="25">
        <f>SUM(M7:M22)</f>
        <v>2</v>
      </c>
      <c r="N23" s="31" t="s">
        <v>5</v>
      </c>
      <c r="O23" s="25">
        <f>SUM(O7:O22)</f>
        <v>3161415</v>
      </c>
      <c r="P23" s="25">
        <f>SUM(P7:P22)</f>
        <v>3</v>
      </c>
      <c r="Q23" s="26" t="s">
        <v>5</v>
      </c>
    </row>
  </sheetData>
  <sheetProtection algorithmName="SHA-512" hashValue="oJJoiTfw9hBedJppF0bqGoaPPCL/yW9DOzWcTHg7eyuvkv4m3PTWyFvH94Ot6b5OUtZhwqHJvkdrtYtXCMu5Rg==" saltValue="f6lDW/qJRX12YOBzNlWFTg==" spinCount="100000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rgb="FFFFFF00"/>
  </sheetPr>
  <dimension ref="A1:M35"/>
  <sheetViews>
    <sheetView zoomScaleNormal="100" workbookViewId="0">
      <pane ySplit="6" topLeftCell="A7" activePane="bottomLeft" state="frozen"/>
      <selection pane="bottomLeft" activeCell="E32" sqref="E32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1" t="s">
        <v>48</v>
      </c>
      <c r="B1" s="101"/>
      <c r="C1" s="101"/>
      <c r="D1" s="101"/>
      <c r="E1" s="101"/>
      <c r="F1" s="101"/>
      <c r="G1" s="101"/>
      <c r="H1" s="108"/>
      <c r="I1" s="108"/>
      <c r="J1" s="108"/>
      <c r="K1" s="108"/>
      <c r="L1" s="108"/>
      <c r="M1" s="108"/>
    </row>
    <row r="2" spans="1:13" ht="15" customHeight="1" x14ac:dyDescent="0.2"/>
    <row r="3" spans="1:13" s="32" customFormat="1" ht="15.75" customHeight="1" x14ac:dyDescent="0.2">
      <c r="A3" s="102" t="s">
        <v>0</v>
      </c>
      <c r="B3" s="104" t="s">
        <v>14</v>
      </c>
      <c r="C3" s="106" t="s">
        <v>49</v>
      </c>
      <c r="D3" s="106"/>
      <c r="E3" s="109"/>
      <c r="F3" s="109"/>
      <c r="G3" s="109"/>
      <c r="H3" s="110"/>
      <c r="I3" s="110"/>
      <c r="J3" s="110"/>
      <c r="K3" s="110"/>
      <c r="L3" s="111"/>
      <c r="M3" s="112"/>
    </row>
    <row r="4" spans="1:13" s="32" customFormat="1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3" t="s">
        <v>21</v>
      </c>
      <c r="I4" s="114"/>
      <c r="J4" s="114"/>
      <c r="K4" s="114"/>
      <c r="L4" s="115"/>
      <c r="M4" s="116"/>
    </row>
    <row r="5" spans="1:13" s="32" customFormat="1" ht="15.75" customHeight="1" x14ac:dyDescent="0.2">
      <c r="A5" s="117"/>
      <c r="B5" s="118"/>
      <c r="C5" s="114"/>
      <c r="D5" s="119"/>
      <c r="E5" s="119"/>
      <c r="F5" s="119"/>
      <c r="G5" s="119"/>
      <c r="H5" s="113" t="s">
        <v>20</v>
      </c>
      <c r="I5" s="114"/>
      <c r="J5" s="113" t="s">
        <v>19</v>
      </c>
      <c r="K5" s="114"/>
      <c r="L5" s="113" t="s">
        <v>35</v>
      </c>
      <c r="M5" s="120"/>
    </row>
    <row r="6" spans="1:13" s="32" customFormat="1" ht="65.25" customHeight="1" x14ac:dyDescent="0.2">
      <c r="A6" s="103"/>
      <c r="B6" s="105"/>
      <c r="C6" s="19" t="s">
        <v>15</v>
      </c>
      <c r="D6" s="19" t="s">
        <v>31</v>
      </c>
      <c r="E6" s="20" t="s">
        <v>32</v>
      </c>
      <c r="F6" s="19" t="s">
        <v>15</v>
      </c>
      <c r="G6" s="19" t="s">
        <v>31</v>
      </c>
      <c r="H6" s="19" t="s">
        <v>15</v>
      </c>
      <c r="I6" s="19" t="s">
        <v>31</v>
      </c>
      <c r="J6" s="19" t="s">
        <v>15</v>
      </c>
      <c r="K6" s="19" t="s">
        <v>31</v>
      </c>
      <c r="L6" s="19" t="s">
        <v>15</v>
      </c>
      <c r="M6" s="21" t="s">
        <v>31</v>
      </c>
    </row>
    <row r="7" spans="1:13" ht="15" customHeight="1" x14ac:dyDescent="0.2">
      <c r="A7" s="15">
        <v>1</v>
      </c>
      <c r="B7" s="16" t="s">
        <v>51</v>
      </c>
      <c r="C7" s="17">
        <v>25586709</v>
      </c>
      <c r="D7" s="39">
        <v>8</v>
      </c>
      <c r="E7" s="39">
        <v>349</v>
      </c>
      <c r="F7" s="39">
        <v>9913130</v>
      </c>
      <c r="G7" s="39">
        <v>8</v>
      </c>
      <c r="H7" s="17">
        <v>0</v>
      </c>
      <c r="I7" s="17">
        <v>0</v>
      </c>
      <c r="J7" s="17">
        <v>7617849</v>
      </c>
      <c r="K7" s="17">
        <v>3</v>
      </c>
      <c r="L7" s="17">
        <v>17968860</v>
      </c>
      <c r="M7" s="18">
        <v>5</v>
      </c>
    </row>
    <row r="8" spans="1:13" ht="15.75" customHeight="1" x14ac:dyDescent="0.2">
      <c r="A8" s="15">
        <v>2</v>
      </c>
      <c r="B8" s="16" t="s">
        <v>52</v>
      </c>
      <c r="C8" s="17">
        <v>29893643</v>
      </c>
      <c r="D8" s="17">
        <v>9</v>
      </c>
      <c r="E8" s="17">
        <v>425</v>
      </c>
      <c r="F8" s="17">
        <v>12141000</v>
      </c>
      <c r="G8" s="17">
        <v>9</v>
      </c>
      <c r="H8" s="17">
        <v>0</v>
      </c>
      <c r="I8" s="17">
        <v>0</v>
      </c>
      <c r="J8" s="17">
        <v>7992927</v>
      </c>
      <c r="K8" s="17">
        <v>3</v>
      </c>
      <c r="L8" s="17">
        <v>21900716</v>
      </c>
      <c r="M8" s="18">
        <v>6</v>
      </c>
    </row>
    <row r="9" spans="1:13" ht="15" customHeight="1" x14ac:dyDescent="0.2">
      <c r="A9" s="15">
        <v>3</v>
      </c>
      <c r="B9" s="16" t="s">
        <v>53</v>
      </c>
      <c r="C9" s="17">
        <v>26255431</v>
      </c>
      <c r="D9" s="39">
        <v>9</v>
      </c>
      <c r="E9" s="39">
        <v>329</v>
      </c>
      <c r="F9" s="39">
        <v>9512048</v>
      </c>
      <c r="G9" s="39">
        <v>9</v>
      </c>
      <c r="H9" s="17">
        <v>0</v>
      </c>
      <c r="I9" s="17">
        <v>0</v>
      </c>
      <c r="J9" s="17">
        <v>1981834</v>
      </c>
      <c r="K9" s="17">
        <v>1</v>
      </c>
      <c r="L9" s="17">
        <v>24273597</v>
      </c>
      <c r="M9" s="18">
        <v>8</v>
      </c>
    </row>
    <row r="10" spans="1:13" ht="15" customHeight="1" x14ac:dyDescent="0.2">
      <c r="A10" s="15">
        <v>4</v>
      </c>
      <c r="B10" s="16" t="s">
        <v>54</v>
      </c>
      <c r="C10" s="17">
        <v>3121417</v>
      </c>
      <c r="D10" s="17">
        <v>2</v>
      </c>
      <c r="E10" s="17">
        <v>42</v>
      </c>
      <c r="F10" s="17">
        <v>1230041</v>
      </c>
      <c r="G10" s="17">
        <v>2</v>
      </c>
      <c r="H10" s="17">
        <v>0</v>
      </c>
      <c r="I10" s="17">
        <v>0</v>
      </c>
      <c r="J10" s="17">
        <v>3121417</v>
      </c>
      <c r="K10" s="17">
        <v>2</v>
      </c>
      <c r="L10" s="17">
        <v>0</v>
      </c>
      <c r="M10" s="18">
        <v>0</v>
      </c>
    </row>
    <row r="11" spans="1:13" ht="15" customHeight="1" x14ac:dyDescent="0.2">
      <c r="A11" s="15">
        <v>5</v>
      </c>
      <c r="B11" s="16" t="s">
        <v>55</v>
      </c>
      <c r="C11" s="17">
        <v>22322837</v>
      </c>
      <c r="D11" s="39">
        <v>8</v>
      </c>
      <c r="E11" s="39">
        <v>336</v>
      </c>
      <c r="F11" s="39">
        <v>8778000</v>
      </c>
      <c r="G11" s="39">
        <v>8</v>
      </c>
      <c r="H11" s="17">
        <v>0</v>
      </c>
      <c r="I11" s="17">
        <v>0</v>
      </c>
      <c r="J11" s="17">
        <v>13546187</v>
      </c>
      <c r="K11" s="17">
        <v>4</v>
      </c>
      <c r="L11" s="17">
        <v>8776650</v>
      </c>
      <c r="M11" s="18">
        <v>4</v>
      </c>
    </row>
    <row r="12" spans="1:13" ht="15" customHeight="1" x14ac:dyDescent="0.2">
      <c r="A12" s="15">
        <v>6</v>
      </c>
      <c r="B12" s="16" t="s">
        <v>56</v>
      </c>
      <c r="C12" s="17">
        <v>33978568</v>
      </c>
      <c r="D12" s="17">
        <v>13</v>
      </c>
      <c r="E12" s="17">
        <v>537</v>
      </c>
      <c r="F12" s="17">
        <v>14645573</v>
      </c>
      <c r="G12" s="17">
        <v>13</v>
      </c>
      <c r="H12" s="17">
        <v>0</v>
      </c>
      <c r="I12" s="17">
        <v>0</v>
      </c>
      <c r="J12" s="17">
        <v>4594922</v>
      </c>
      <c r="K12" s="17">
        <v>2</v>
      </c>
      <c r="L12" s="17">
        <v>29383646</v>
      </c>
      <c r="M12" s="18">
        <v>11</v>
      </c>
    </row>
    <row r="13" spans="1:13" ht="15" customHeight="1" x14ac:dyDescent="0.2">
      <c r="A13" s="15">
        <v>7</v>
      </c>
      <c r="B13" s="16" t="s">
        <v>57</v>
      </c>
      <c r="C13" s="17">
        <v>23775784</v>
      </c>
      <c r="D13" s="17">
        <v>10</v>
      </c>
      <c r="E13" s="17">
        <v>314</v>
      </c>
      <c r="F13" s="17">
        <v>8948958</v>
      </c>
      <c r="G13" s="17">
        <v>10</v>
      </c>
      <c r="H13" s="17">
        <v>0</v>
      </c>
      <c r="I13" s="17">
        <v>0</v>
      </c>
      <c r="J13" s="17">
        <v>2298602</v>
      </c>
      <c r="K13" s="17">
        <v>2</v>
      </c>
      <c r="L13" s="17">
        <v>21477182</v>
      </c>
      <c r="M13" s="18">
        <v>8</v>
      </c>
    </row>
    <row r="14" spans="1:13" ht="15" customHeight="1" x14ac:dyDescent="0.2">
      <c r="A14" s="15">
        <v>8</v>
      </c>
      <c r="B14" s="16" t="s">
        <v>58</v>
      </c>
      <c r="C14" s="17">
        <v>13828829</v>
      </c>
      <c r="D14" s="17">
        <v>5</v>
      </c>
      <c r="E14" s="17">
        <v>323</v>
      </c>
      <c r="F14" s="17">
        <v>7866000</v>
      </c>
      <c r="G14" s="17">
        <v>5</v>
      </c>
      <c r="H14" s="17">
        <v>0</v>
      </c>
      <c r="I14" s="17">
        <v>0</v>
      </c>
      <c r="J14" s="17">
        <v>0</v>
      </c>
      <c r="K14" s="17">
        <v>0</v>
      </c>
      <c r="L14" s="17">
        <v>13828829</v>
      </c>
      <c r="M14" s="18">
        <v>5</v>
      </c>
    </row>
    <row r="15" spans="1:13" ht="15" customHeight="1" x14ac:dyDescent="0.2">
      <c r="A15" s="15">
        <v>9</v>
      </c>
      <c r="B15" s="16" t="s">
        <v>59</v>
      </c>
      <c r="C15" s="17">
        <v>67625817</v>
      </c>
      <c r="D15" s="17">
        <v>12</v>
      </c>
      <c r="E15" s="17">
        <v>816</v>
      </c>
      <c r="F15" s="17">
        <v>23441236</v>
      </c>
      <c r="G15" s="17">
        <v>12</v>
      </c>
      <c r="H15" s="17">
        <v>0</v>
      </c>
      <c r="I15" s="17">
        <v>0</v>
      </c>
      <c r="J15" s="17">
        <v>0</v>
      </c>
      <c r="K15" s="17">
        <v>0</v>
      </c>
      <c r="L15" s="17">
        <v>67625817</v>
      </c>
      <c r="M15" s="18">
        <v>12</v>
      </c>
    </row>
    <row r="16" spans="1:13" ht="15" customHeight="1" x14ac:dyDescent="0.2">
      <c r="A16" s="15">
        <v>10</v>
      </c>
      <c r="B16" s="16" t="s">
        <v>60</v>
      </c>
      <c r="C16" s="17">
        <v>22618810</v>
      </c>
      <c r="D16" s="17">
        <v>8</v>
      </c>
      <c r="E16" s="17">
        <v>238</v>
      </c>
      <c r="F16" s="17">
        <v>6153658</v>
      </c>
      <c r="G16" s="17">
        <v>6</v>
      </c>
      <c r="H16" s="17">
        <v>0</v>
      </c>
      <c r="I16" s="17">
        <v>0</v>
      </c>
      <c r="J16" s="17">
        <v>0</v>
      </c>
      <c r="K16" s="17">
        <v>0</v>
      </c>
      <c r="L16" s="17">
        <v>22618810</v>
      </c>
      <c r="M16" s="18">
        <v>8</v>
      </c>
    </row>
    <row r="17" spans="1:13" ht="15" customHeight="1" x14ac:dyDescent="0.2">
      <c r="A17" s="15">
        <v>11</v>
      </c>
      <c r="B17" s="16" t="s">
        <v>61</v>
      </c>
      <c r="C17" s="17">
        <v>12140518</v>
      </c>
      <c r="D17" s="17">
        <v>2</v>
      </c>
      <c r="E17" s="17">
        <v>113</v>
      </c>
      <c r="F17" s="17">
        <v>3220500</v>
      </c>
      <c r="G17" s="17">
        <v>2</v>
      </c>
      <c r="H17" s="17">
        <v>0</v>
      </c>
      <c r="I17" s="17">
        <v>0</v>
      </c>
      <c r="J17" s="17">
        <v>6163100</v>
      </c>
      <c r="K17" s="17">
        <v>1</v>
      </c>
      <c r="L17" s="17">
        <v>5977418</v>
      </c>
      <c r="M17" s="18">
        <v>1</v>
      </c>
    </row>
    <row r="18" spans="1:13" ht="15" customHeight="1" x14ac:dyDescent="0.2">
      <c r="A18" s="15">
        <v>12</v>
      </c>
      <c r="B18" s="16" t="s">
        <v>62</v>
      </c>
      <c r="C18" s="17">
        <v>51964412</v>
      </c>
      <c r="D18" s="17">
        <v>14</v>
      </c>
      <c r="E18" s="17">
        <v>683</v>
      </c>
      <c r="F18" s="17">
        <v>19465500</v>
      </c>
      <c r="G18" s="17">
        <v>14</v>
      </c>
      <c r="H18" s="17">
        <v>0</v>
      </c>
      <c r="I18" s="17">
        <v>0</v>
      </c>
      <c r="J18" s="17">
        <v>14968469</v>
      </c>
      <c r="K18" s="17">
        <v>4</v>
      </c>
      <c r="L18" s="17">
        <v>36995943</v>
      </c>
      <c r="M18" s="18">
        <v>10</v>
      </c>
    </row>
    <row r="19" spans="1:13" ht="15" customHeight="1" x14ac:dyDescent="0.2">
      <c r="A19" s="15">
        <v>13</v>
      </c>
      <c r="B19" s="16" t="s">
        <v>63</v>
      </c>
      <c r="C19" s="17">
        <v>18791181</v>
      </c>
      <c r="D19" s="17">
        <v>7</v>
      </c>
      <c r="E19" s="17">
        <v>294</v>
      </c>
      <c r="F19" s="17">
        <v>8379000</v>
      </c>
      <c r="G19" s="17">
        <v>7</v>
      </c>
      <c r="H19" s="17">
        <v>0</v>
      </c>
      <c r="I19" s="17">
        <v>0</v>
      </c>
      <c r="J19" s="17">
        <v>0</v>
      </c>
      <c r="K19" s="17">
        <v>0</v>
      </c>
      <c r="L19" s="17">
        <v>18791181</v>
      </c>
      <c r="M19" s="18">
        <v>7</v>
      </c>
    </row>
    <row r="20" spans="1:13" ht="15" customHeight="1" x14ac:dyDescent="0.2">
      <c r="A20" s="15">
        <v>14</v>
      </c>
      <c r="B20" s="16" t="s">
        <v>64</v>
      </c>
      <c r="C20" s="17">
        <v>21864987</v>
      </c>
      <c r="D20" s="17">
        <v>9</v>
      </c>
      <c r="E20" s="17">
        <v>302</v>
      </c>
      <c r="F20" s="17">
        <v>8464500</v>
      </c>
      <c r="G20" s="17">
        <v>9</v>
      </c>
      <c r="H20" s="17">
        <v>0</v>
      </c>
      <c r="I20" s="17">
        <v>0</v>
      </c>
      <c r="J20" s="17">
        <v>0</v>
      </c>
      <c r="K20" s="17">
        <v>0</v>
      </c>
      <c r="L20" s="17">
        <v>21864987</v>
      </c>
      <c r="M20" s="18">
        <v>9</v>
      </c>
    </row>
    <row r="21" spans="1:13" ht="15" customHeight="1" x14ac:dyDescent="0.2">
      <c r="A21" s="15">
        <v>15</v>
      </c>
      <c r="B21" s="16" t="s">
        <v>65</v>
      </c>
      <c r="C21" s="17">
        <v>38284336</v>
      </c>
      <c r="D21" s="17">
        <v>9</v>
      </c>
      <c r="E21" s="17">
        <v>521</v>
      </c>
      <c r="F21" s="17">
        <v>18044310</v>
      </c>
      <c r="G21" s="17">
        <v>9</v>
      </c>
      <c r="H21" s="17">
        <v>0</v>
      </c>
      <c r="I21" s="17">
        <v>0</v>
      </c>
      <c r="J21" s="17">
        <v>0</v>
      </c>
      <c r="K21" s="17">
        <v>0</v>
      </c>
      <c r="L21" s="17">
        <v>38284336</v>
      </c>
      <c r="M21" s="18">
        <v>9</v>
      </c>
    </row>
    <row r="22" spans="1:13" ht="15" customHeight="1" x14ac:dyDescent="0.2">
      <c r="A22" s="15">
        <v>16</v>
      </c>
      <c r="B22" s="16" t="s">
        <v>66</v>
      </c>
      <c r="C22" s="17">
        <v>62462152</v>
      </c>
      <c r="D22" s="17">
        <v>10</v>
      </c>
      <c r="E22" s="17">
        <v>706</v>
      </c>
      <c r="F22" s="17">
        <v>21885997</v>
      </c>
      <c r="G22" s="17">
        <v>10</v>
      </c>
      <c r="H22" s="17">
        <v>0</v>
      </c>
      <c r="I22" s="17">
        <v>0</v>
      </c>
      <c r="J22" s="17">
        <v>0</v>
      </c>
      <c r="K22" s="17">
        <v>0</v>
      </c>
      <c r="L22" s="17">
        <v>62462152</v>
      </c>
      <c r="M22" s="18">
        <v>10</v>
      </c>
    </row>
    <row r="23" spans="1:13" ht="15" customHeight="1" x14ac:dyDescent="0.2">
      <c r="A23" s="29" t="s">
        <v>5</v>
      </c>
      <c r="B23" s="30" t="s">
        <v>4</v>
      </c>
      <c r="C23" s="25">
        <f t="shared" ref="C23:M23" si="0">SUM(C7:C22)</f>
        <v>474515431</v>
      </c>
      <c r="D23" s="25">
        <f t="shared" si="0"/>
        <v>135</v>
      </c>
      <c r="E23" s="25">
        <f t="shared" si="0"/>
        <v>6328</v>
      </c>
      <c r="F23" s="25">
        <f t="shared" si="0"/>
        <v>182089451</v>
      </c>
      <c r="G23" s="25">
        <f t="shared" si="0"/>
        <v>133</v>
      </c>
      <c r="H23" s="25">
        <f t="shared" si="0"/>
        <v>0</v>
      </c>
      <c r="I23" s="25">
        <f t="shared" si="0"/>
        <v>0</v>
      </c>
      <c r="J23" s="25">
        <f t="shared" si="0"/>
        <v>62285307</v>
      </c>
      <c r="K23" s="25">
        <f t="shared" si="0"/>
        <v>22</v>
      </c>
      <c r="L23" s="25">
        <f t="shared" si="0"/>
        <v>412230124</v>
      </c>
      <c r="M23" s="33">
        <f t="shared" si="0"/>
        <v>113</v>
      </c>
    </row>
    <row r="25" spans="1:13" ht="15" hidden="1" customHeight="1" x14ac:dyDescent="0.2">
      <c r="C25" s="34">
        <v>552581</v>
      </c>
      <c r="D25" s="34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34">
        <v>59485301</v>
      </c>
      <c r="D26" s="34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34">
        <f>SUM(C25:C26)</f>
        <v>60037882</v>
      </c>
      <c r="D27" s="34">
        <f>SUM(D25:D26)</f>
        <v>61</v>
      </c>
      <c r="F27" s="34">
        <f>SUM(F25:F26)</f>
        <v>37504763</v>
      </c>
      <c r="G27" s="34">
        <f>SUM(G25:G26)</f>
        <v>58</v>
      </c>
      <c r="J27" s="34">
        <f>SUM(J25:J26)</f>
        <v>13124240</v>
      </c>
      <c r="K27" s="34">
        <f>SUM(K25:K26)</f>
        <v>15</v>
      </c>
      <c r="L27" s="34">
        <f>SUM(L25:L26)</f>
        <v>44222384</v>
      </c>
      <c r="M27" s="34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>
      <c r="H31" s="34"/>
      <c r="I31" s="34"/>
    </row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algorithmName="SHA-512" hashValue="k2VE+hgbMFLYWIr1x99McB1yd+FbmsdhWNu6IJsbF3BjsuF3H9GT8M6EAJNfiT2sHKMV74CawsSxm6iMdYQlmA==" saltValue="sX9bXGpYdI22dBojOXQvFg==" spinCount="100000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tabColor rgb="FFFFFF00"/>
  </sheetPr>
  <dimension ref="A1:H21"/>
  <sheetViews>
    <sheetView zoomScaleNormal="100" workbookViewId="0">
      <selection activeCell="E6" sqref="E6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1" t="s">
        <v>50</v>
      </c>
      <c r="B1" s="101"/>
      <c r="C1" s="101"/>
      <c r="D1" s="101"/>
      <c r="E1" s="101"/>
    </row>
    <row r="2" spans="1:8" ht="15" customHeight="1" x14ac:dyDescent="0.2"/>
    <row r="3" spans="1:8" ht="18" customHeight="1" x14ac:dyDescent="0.2">
      <c r="A3" s="102" t="s">
        <v>0</v>
      </c>
      <c r="B3" s="104" t="s">
        <v>14</v>
      </c>
      <c r="C3" s="106" t="s">
        <v>41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39</v>
      </c>
      <c r="E4" s="35" t="s">
        <v>37</v>
      </c>
      <c r="F4" s="6"/>
    </row>
    <row r="5" spans="1:8" ht="15.95" customHeight="1" x14ac:dyDescent="0.2">
      <c r="A5" s="9">
        <v>1</v>
      </c>
      <c r="B5" s="1" t="s">
        <v>51</v>
      </c>
      <c r="C5" s="8">
        <v>999954</v>
      </c>
      <c r="D5" s="37">
        <v>47</v>
      </c>
      <c r="E5" s="44">
        <f>C5/D5</f>
        <v>21275.617021276597</v>
      </c>
      <c r="F5" s="38"/>
      <c r="G5" s="38"/>
    </row>
    <row r="6" spans="1:8" ht="15.95" customHeight="1" x14ac:dyDescent="0.2">
      <c r="A6" s="9">
        <v>2</v>
      </c>
      <c r="B6" s="1" t="s">
        <v>52</v>
      </c>
      <c r="C6" s="8">
        <v>784305</v>
      </c>
      <c r="D6" s="3">
        <v>30</v>
      </c>
      <c r="E6" s="44">
        <f t="shared" ref="E6:E20" si="0">C6/D6</f>
        <v>26143.5</v>
      </c>
    </row>
    <row r="7" spans="1:8" ht="15.95" customHeight="1" x14ac:dyDescent="0.2">
      <c r="A7" s="9">
        <v>3</v>
      </c>
      <c r="B7" s="1" t="s">
        <v>53</v>
      </c>
      <c r="C7" s="8">
        <v>3314798</v>
      </c>
      <c r="D7" s="37">
        <v>130</v>
      </c>
      <c r="E7" s="44">
        <f t="shared" si="0"/>
        <v>25498.446153846155</v>
      </c>
      <c r="F7" s="38"/>
      <c r="G7" s="38"/>
    </row>
    <row r="8" spans="1:8" ht="15.95" customHeight="1" x14ac:dyDescent="0.2">
      <c r="A8" s="9">
        <v>4</v>
      </c>
      <c r="B8" s="1" t="s">
        <v>54</v>
      </c>
      <c r="C8" s="8">
        <v>430718</v>
      </c>
      <c r="D8" s="3">
        <v>34</v>
      </c>
      <c r="E8" s="44">
        <f t="shared" si="0"/>
        <v>12668.176470588236</v>
      </c>
      <c r="H8" s="34"/>
    </row>
    <row r="9" spans="1:8" ht="15.95" customHeight="1" x14ac:dyDescent="0.2">
      <c r="A9" s="9">
        <v>5</v>
      </c>
      <c r="B9" s="1" t="s">
        <v>55</v>
      </c>
      <c r="C9" s="8">
        <v>53043</v>
      </c>
      <c r="D9" s="37">
        <v>4</v>
      </c>
      <c r="E9" s="44">
        <f t="shared" si="0"/>
        <v>13260.75</v>
      </c>
      <c r="F9" s="38"/>
      <c r="G9" s="38"/>
    </row>
    <row r="10" spans="1:8" ht="15.95" customHeight="1" x14ac:dyDescent="0.2">
      <c r="A10" s="9">
        <v>6</v>
      </c>
      <c r="B10" s="1" t="s">
        <v>56</v>
      </c>
      <c r="C10" s="8">
        <v>1000000</v>
      </c>
      <c r="D10" s="3">
        <v>31</v>
      </c>
      <c r="E10" s="44">
        <f t="shared" si="0"/>
        <v>32258.064516129034</v>
      </c>
      <c r="F10" s="36"/>
    </row>
    <row r="11" spans="1:8" ht="15.95" customHeight="1" x14ac:dyDescent="0.2">
      <c r="A11" s="9">
        <v>7</v>
      </c>
      <c r="B11" s="1" t="s">
        <v>57</v>
      </c>
      <c r="C11" s="8">
        <v>2223367</v>
      </c>
      <c r="D11" s="37">
        <v>46</v>
      </c>
      <c r="E11" s="44">
        <f t="shared" si="0"/>
        <v>48334.065217391304</v>
      </c>
      <c r="F11" s="42"/>
      <c r="G11" s="38"/>
    </row>
    <row r="12" spans="1:8" ht="15.95" customHeight="1" x14ac:dyDescent="0.2">
      <c r="A12" s="9">
        <v>8</v>
      </c>
      <c r="B12" s="1" t="s">
        <v>58</v>
      </c>
      <c r="C12" s="8">
        <v>1103701</v>
      </c>
      <c r="D12" s="3">
        <v>35</v>
      </c>
      <c r="E12" s="44">
        <f t="shared" si="0"/>
        <v>31534.314285714285</v>
      </c>
      <c r="F12" s="36"/>
    </row>
    <row r="13" spans="1:8" ht="15.95" customHeight="1" x14ac:dyDescent="0.2">
      <c r="A13" s="9">
        <v>9</v>
      </c>
      <c r="B13" s="1" t="s">
        <v>59</v>
      </c>
      <c r="C13" s="8">
        <v>870634</v>
      </c>
      <c r="D13" s="3">
        <v>44</v>
      </c>
      <c r="E13" s="44">
        <f t="shared" si="0"/>
        <v>19787.136363636364</v>
      </c>
    </row>
    <row r="14" spans="1:8" ht="15.95" customHeight="1" x14ac:dyDescent="0.2">
      <c r="A14" s="9">
        <v>10</v>
      </c>
      <c r="B14" s="1" t="s">
        <v>60</v>
      </c>
      <c r="C14" s="2">
        <v>548361</v>
      </c>
      <c r="D14" s="3">
        <v>26</v>
      </c>
      <c r="E14" s="44">
        <f t="shared" si="0"/>
        <v>21090.807692307691</v>
      </c>
    </row>
    <row r="15" spans="1:8" ht="15.95" customHeight="1" x14ac:dyDescent="0.2">
      <c r="A15" s="9">
        <v>11</v>
      </c>
      <c r="B15" s="1" t="s">
        <v>61</v>
      </c>
      <c r="C15" s="2">
        <v>2607547</v>
      </c>
      <c r="D15" s="3">
        <v>70</v>
      </c>
      <c r="E15" s="44">
        <f t="shared" si="0"/>
        <v>37250.671428571426</v>
      </c>
    </row>
    <row r="16" spans="1:8" ht="15.95" customHeight="1" x14ac:dyDescent="0.2">
      <c r="A16" s="9">
        <v>12</v>
      </c>
      <c r="B16" s="1" t="s">
        <v>62</v>
      </c>
      <c r="C16" s="2">
        <v>499835</v>
      </c>
      <c r="D16" s="3">
        <v>32</v>
      </c>
      <c r="E16" s="44">
        <f t="shared" si="0"/>
        <v>15619.84375</v>
      </c>
    </row>
    <row r="17" spans="1:5" ht="15.95" customHeight="1" x14ac:dyDescent="0.2">
      <c r="A17" s="9">
        <v>13</v>
      </c>
      <c r="B17" s="1" t="s">
        <v>63</v>
      </c>
      <c r="C17" s="2">
        <v>607056</v>
      </c>
      <c r="D17" s="3">
        <v>40</v>
      </c>
      <c r="E17" s="44">
        <f t="shared" si="0"/>
        <v>15176.4</v>
      </c>
    </row>
    <row r="18" spans="1:5" ht="15.95" customHeight="1" x14ac:dyDescent="0.2">
      <c r="A18" s="9">
        <v>14</v>
      </c>
      <c r="B18" s="1" t="s">
        <v>64</v>
      </c>
      <c r="C18" s="2">
        <v>469961</v>
      </c>
      <c r="D18" s="3">
        <v>22</v>
      </c>
      <c r="E18" s="44">
        <f t="shared" si="0"/>
        <v>21361.863636363636</v>
      </c>
    </row>
    <row r="19" spans="1:5" ht="15.95" customHeight="1" x14ac:dyDescent="0.2">
      <c r="A19" s="9">
        <v>15</v>
      </c>
      <c r="B19" s="1" t="s">
        <v>65</v>
      </c>
      <c r="C19" s="8">
        <v>1310000</v>
      </c>
      <c r="D19" s="3">
        <v>12</v>
      </c>
      <c r="E19" s="44">
        <f t="shared" si="0"/>
        <v>109166.66666666667</v>
      </c>
    </row>
    <row r="20" spans="1:5" ht="15.95" customHeight="1" x14ac:dyDescent="0.2">
      <c r="A20" s="9">
        <v>16</v>
      </c>
      <c r="B20" s="1" t="s">
        <v>66</v>
      </c>
      <c r="C20" s="2">
        <v>2000000</v>
      </c>
      <c r="D20" s="3">
        <v>34</v>
      </c>
      <c r="E20" s="44">
        <f t="shared" si="0"/>
        <v>58823.529411764706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18823280</v>
      </c>
      <c r="D21" s="25">
        <f>SUM(D5:D20)</f>
        <v>637</v>
      </c>
      <c r="E21" s="26" t="s">
        <v>5</v>
      </c>
    </row>
  </sheetData>
  <sheetProtection algorithmName="SHA-512" hashValue="lMu60bcCaTB2fh95wxpvq12u7u5pzc/8u8jw5HUq54DY/6ffjJmaGmJLNMfaU8UsoZ2d+5dkiCfMMhAw0EJZZw==" saltValue="33nFzDbp5D/I+qCjIw8Jaw==" spinCount="100000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T1-T2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2019-02-06T10:54:50Z</cp:lastPrinted>
  <dcterms:created xsi:type="dcterms:W3CDTF">2001-03-23T08:52:09Z</dcterms:created>
  <dcterms:modified xsi:type="dcterms:W3CDTF">2023-02-23T10:28:27Z</dcterms:modified>
</cp:coreProperties>
</file>