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pmiskiewicz\Documents\Analiza2024\"/>
    </mc:Choice>
  </mc:AlternateContent>
  <xr:revisionPtr revIDLastSave="0" documentId="13_ncr:1_{F6818AF8-9B23-471C-B65A-29F172803E66}" xr6:coauthVersionLast="47" xr6:coauthVersionMax="47" xr10:uidLastSave="{00000000-0000-0000-0000-000000000000}"/>
  <bookViews>
    <workbookView xWindow="-110" yWindow="-110" windowWidth="19420" windowHeight="10300" tabRatio="703" xr2:uid="{00000000-000D-0000-FFFF-FFFF00000000}"/>
  </bookViews>
  <sheets>
    <sheet name="T1-T2" sheetId="44" r:id="rId1"/>
    <sheet name="T3-T4" sheetId="38" r:id="rId2"/>
    <sheet name="T5" sheetId="39" r:id="rId3"/>
    <sheet name="T6" sheetId="40" r:id="rId4"/>
    <sheet name="T7" sheetId="42" r:id="rId5"/>
  </sheets>
  <definedNames>
    <definedName name="_xlnm.Print_Titles" localSheetId="1">'T3-T4'!$3:$4</definedName>
    <definedName name="_xlnm.Print_Titles" localSheetId="2">'T5'!$3:$6</definedName>
    <definedName name="_xlnm.Print_Titles" localSheetId="4">'T7'!$3:$4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42" l="1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" i="42"/>
  <c r="G36" i="44" l="1"/>
  <c r="E36" i="44"/>
  <c r="D36" i="44"/>
  <c r="C36" i="44"/>
  <c r="D13" i="44"/>
  <c r="G12" i="44" s="1"/>
  <c r="F12" i="44"/>
  <c r="F11" i="44"/>
  <c r="F10" i="44"/>
  <c r="F7" i="44"/>
  <c r="F6" i="44"/>
  <c r="F5" i="44"/>
  <c r="F4" i="44"/>
  <c r="F36" i="44" l="1"/>
  <c r="G4" i="44"/>
  <c r="G5" i="44"/>
  <c r="G9" i="44"/>
  <c r="D15" i="44"/>
  <c r="G7" i="44"/>
  <c r="G11" i="44"/>
  <c r="G13" i="44"/>
  <c r="F23" i="39" l="1"/>
  <c r="F23" i="40"/>
  <c r="C21" i="38"/>
  <c r="D21" i="38"/>
  <c r="D21" i="42"/>
  <c r="C21" i="42"/>
  <c r="M27" i="40"/>
  <c r="L27" i="40"/>
  <c r="K27" i="40"/>
  <c r="J27" i="40"/>
  <c r="G27" i="40"/>
  <c r="F27" i="40"/>
  <c r="D27" i="40"/>
  <c r="C27" i="40"/>
  <c r="C43" i="38"/>
  <c r="D43" i="38"/>
  <c r="G23" i="39"/>
  <c r="C23" i="39"/>
  <c r="D23" i="39"/>
  <c r="O23" i="39"/>
  <c r="P23" i="39"/>
  <c r="L23" i="39"/>
  <c r="M23" i="39"/>
  <c r="I23" i="39"/>
  <c r="J23" i="39"/>
  <c r="G23" i="40"/>
  <c r="M23" i="40"/>
  <c r="L23" i="40"/>
  <c r="K23" i="40"/>
  <c r="J23" i="40"/>
  <c r="I23" i="40"/>
  <c r="H23" i="40"/>
  <c r="E23" i="40"/>
  <c r="D23" i="40"/>
  <c r="C23" i="40"/>
</calcChain>
</file>

<file path=xl/sharedStrings.xml><?xml version="1.0" encoding="utf-8"?>
<sst xmlns="http://schemas.openxmlformats.org/spreadsheetml/2006/main" count="291" uniqueCount="68">
  <si>
    <t>Nr</t>
  </si>
  <si>
    <t>Środki wykorzystane</t>
  </si>
  <si>
    <t>Wykonanie planu</t>
  </si>
  <si>
    <t>Suma:</t>
  </si>
  <si>
    <t>Suma</t>
  </si>
  <si>
    <t>x</t>
  </si>
  <si>
    <t>Nazwa zadania</t>
  </si>
  <si>
    <t>Koszty obsługi realizowanych zadań</t>
  </si>
  <si>
    <t>Średnia</t>
  </si>
  <si>
    <t>Kwota</t>
  </si>
  <si>
    <t>Liczba</t>
  </si>
  <si>
    <t>w tym: na rzecz dzieci i młodzieży</t>
  </si>
  <si>
    <t>Realizacja zadań ogółem</t>
  </si>
  <si>
    <t>Średni koszt realizacji zadania</t>
  </si>
  <si>
    <t>Województwo</t>
  </si>
  <si>
    <t>kwota</t>
  </si>
  <si>
    <t>liczba</t>
  </si>
  <si>
    <t>średni koszt realizacji zadania</t>
  </si>
  <si>
    <t>ogółem</t>
  </si>
  <si>
    <t>usługowym</t>
  </si>
  <si>
    <t>wytwórczym</t>
  </si>
  <si>
    <t>z tego o charakterze</t>
  </si>
  <si>
    <t>Środki wydatkowane ogółem</t>
  </si>
  <si>
    <t>Odsetek</t>
  </si>
  <si>
    <t>Dofinansowanie robót budowlanych dotyczących obiektów służących rehabilitacji, w związku z potrzebami osób niepełnosprawnych art.35 ust.1 pkt 5</t>
  </si>
  <si>
    <t xml:space="preserve">Koszty tworzenia zakładów aktywności zawodowej art.35 ust.1 pkt 6 </t>
  </si>
  <si>
    <t xml:space="preserve">w tym: dofinansowanie ze środków PFRON </t>
  </si>
  <si>
    <t xml:space="preserve">Koszty działania zakładów aktywności zawodowej powstałych w roku sprawozdawczym art.35 ust.1 pkt 6 </t>
  </si>
  <si>
    <t xml:space="preserve">Koszty działania zakładów aktywności zawodowej powstałych w latach poprzednich art.35 ust.1 pkt 6 </t>
  </si>
  <si>
    <t>Dofinansowanie robót budowlanych dotyczących obiektów służących rehabilitacji, 
w związku z potrzebami osób niepełnosprawnych art.35 ust.1 pkt 5 - dzieci i młodzież</t>
  </si>
  <si>
    <t>w tym 
dofinansowanie ze środków PFRON</t>
  </si>
  <si>
    <t>liczba 
ZAZ</t>
  </si>
  <si>
    <t>liczba zatrudnionych osób niepełnosprawnych zgodnie z art.29 ust.1 pkt 1 ustawy</t>
  </si>
  <si>
    <t xml:space="preserve">Środki 
przekazane  </t>
  </si>
  <si>
    <t>Środki wykorzystane 
na pokrycie kosztów obsługi realizowanych zadań</t>
  </si>
  <si>
    <t>wytwórczym i usługowym</t>
  </si>
  <si>
    <t>Środki 
wg planu</t>
  </si>
  <si>
    <t>średni koszt 
realizacji zadań</t>
  </si>
  <si>
    <t xml:space="preserve">Dofinansowanie robót budowlanych dotyczących obiektów służących rehabilitacji,
w związku z potrzebami osób niepełnosprawnych art.35 ust.1 pkt 5 - ogółem </t>
  </si>
  <si>
    <t>liczba
zrealizowanych umów</t>
  </si>
  <si>
    <t>Zadania z zakresu rehabilitacji zawodowej i społecznej zlecane fundacjom oraz organizacjom pozarządowym art..36 ust.2</t>
  </si>
  <si>
    <t>Zadania z zakresu rehabilitacji zawodowej i społecznej zlecane fundacjom 
oraz organizacjom pozarządowym art.36 ust.2</t>
  </si>
  <si>
    <t>Rok 2023  - Tabela 6. Dofinansowanie kosztów działania zakładów aktywności zawodowej art.35 ust.1 pkt 6.</t>
  </si>
  <si>
    <t>Tabela1. Zbiorcze zestawienie realizacji zadań w 2024 r. przez samorządy wojewódzkie.</t>
  </si>
  <si>
    <t xml:space="preserve">Tabela 2. Wykonanie planu z podziałem na województwa  - rok 2024. </t>
  </si>
  <si>
    <t>Rok 2024  - Tabela 3.</t>
  </si>
  <si>
    <t xml:space="preserve">Rok 2024  - Tabela 4. </t>
  </si>
  <si>
    <t>Rok 2024  - Tabela 5. Dofinansowanie kosztów tworzenia zakładów aktywności zawodowej art.35 ust.1 pkt 6.</t>
  </si>
  <si>
    <t>Zakłady aktywności zawodowej tworzone w 2024 r.</t>
  </si>
  <si>
    <t>Zakłady aktywności zawodowej działające w 2024 r.</t>
  </si>
  <si>
    <t xml:space="preserve">Rok 2024  - Tabela 7.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</si>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</sst>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&quot;\ 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sz val="7"/>
      <color indexed="8"/>
      <name val="Arial"/>
      <family val="2"/>
      <charset val="238"/>
    </font>
    <font>
      <sz val="7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7"/>
      <color indexed="8"/>
      <name val="Arial"/>
      <family val="2"/>
      <charset val="238"/>
    </font>
    <font>
      <sz val="7"/>
      <name val="Arial CE"/>
      <family val="2"/>
      <charset val="238"/>
    </font>
    <font>
      <sz val="8"/>
      <color indexed="8"/>
      <name val="Arial CE"/>
      <family val="2"/>
      <charset val="238"/>
    </font>
    <font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8"/>
      <name val="Arial"/>
      <family val="2"/>
    </font>
    <font>
      <sz val="7"/>
      <color indexed="8"/>
      <name val="Arial CE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i/>
      <sz val="8"/>
      <color indexed="8"/>
      <name val="Arial"/>
      <family val="2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i/>
      <sz val="8"/>
      <color indexed="8"/>
      <name val="Arial CE"/>
      <family val="2"/>
      <charset val="238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5" fillId="0" borderId="1" xfId="2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11" fillId="0" borderId="1" xfId="1" applyNumberFormat="1" applyFont="1" applyBorder="1" applyAlignment="1">
      <alignment horizontal="right" vertical="center" wrapText="1"/>
    </xf>
    <xf numFmtId="0" fontId="3" fillId="0" borderId="2" xfId="2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vertical="center"/>
    </xf>
    <xf numFmtId="3" fontId="17" fillId="0" borderId="1" xfId="2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5" fillId="0" borderId="1" xfId="2" applyNumberFormat="1" applyFont="1" applyBorder="1" applyAlignment="1">
      <alignment horizontal="left" vertical="center" wrapText="1"/>
    </xf>
    <xf numFmtId="0" fontId="18" fillId="0" borderId="2" xfId="1" applyFont="1" applyBorder="1" applyAlignment="1">
      <alignment horizontal="right" wrapText="1"/>
    </xf>
    <xf numFmtId="0" fontId="18" fillId="0" borderId="1" xfId="1" applyFont="1" applyBorder="1" applyAlignment="1">
      <alignment horizontal="left" wrapText="1"/>
    </xf>
    <xf numFmtId="3" fontId="11" fillId="0" borderId="1" xfId="1" applyNumberFormat="1" applyFont="1" applyBorder="1" applyAlignment="1">
      <alignment horizontal="right" wrapText="1"/>
    </xf>
    <xf numFmtId="3" fontId="11" fillId="0" borderId="3" xfId="1" applyNumberFormat="1" applyFont="1" applyBorder="1" applyAlignment="1">
      <alignment horizontal="right" wrapText="1"/>
    </xf>
    <xf numFmtId="0" fontId="5" fillId="2" borderId="1" xfId="2" applyFont="1" applyFill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3" fontId="9" fillId="2" borderId="3" xfId="2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2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2" fillId="0" borderId="1" xfId="2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3" fontId="25" fillId="0" borderId="1" xfId="1" applyNumberFormat="1" applyFont="1" applyBorder="1" applyAlignment="1">
      <alignment horizontal="right" wrapText="1"/>
    </xf>
    <xf numFmtId="3" fontId="22" fillId="0" borderId="1" xfId="2" applyNumberFormat="1" applyFont="1" applyBorder="1" applyAlignment="1">
      <alignment horizontal="right" vertical="center" wrapText="1"/>
    </xf>
    <xf numFmtId="3" fontId="26" fillId="0" borderId="1" xfId="2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right" vertical="center" wrapText="1"/>
    </xf>
    <xf numFmtId="0" fontId="1" fillId="0" borderId="0" xfId="3"/>
    <xf numFmtId="0" fontId="20" fillId="2" borderId="7" xfId="3" applyFont="1" applyFill="1" applyBorder="1" applyAlignment="1">
      <alignment horizontal="center" vertical="center"/>
    </xf>
    <xf numFmtId="0" fontId="20" fillId="2" borderId="9" xfId="3" applyFont="1" applyFill="1" applyBorder="1" applyAlignment="1">
      <alignment horizontal="center" vertical="center" wrapText="1"/>
    </xf>
    <xf numFmtId="0" fontId="13" fillId="0" borderId="0" xfId="3" applyFont="1"/>
    <xf numFmtId="0" fontId="13" fillId="0" borderId="2" xfId="3" applyFont="1" applyBorder="1" applyAlignment="1">
      <alignment vertical="center"/>
    </xf>
    <xf numFmtId="3" fontId="1" fillId="0" borderId="0" xfId="3" applyNumberFormat="1"/>
    <xf numFmtId="10" fontId="1" fillId="0" borderId="0" xfId="3" applyNumberFormat="1"/>
    <xf numFmtId="10" fontId="4" fillId="0" borderId="0" xfId="3" applyNumberFormat="1" applyFont="1"/>
    <xf numFmtId="0" fontId="4" fillId="0" borderId="0" xfId="3" applyFont="1"/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164" fontId="3" fillId="2" borderId="8" xfId="4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textRotation="90" wrapText="1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vertical="center" wrapText="1"/>
    </xf>
    <xf numFmtId="3" fontId="4" fillId="0" borderId="0" xfId="3" applyNumberFormat="1" applyFont="1"/>
    <xf numFmtId="3" fontId="21" fillId="0" borderId="1" xfId="3" applyNumberFormat="1" applyFont="1" applyBorder="1" applyAlignment="1">
      <alignment horizontal="right" vertical="center"/>
    </xf>
    <xf numFmtId="3" fontId="21" fillId="0" borderId="1" xfId="3" applyNumberFormat="1" applyFont="1" applyBorder="1" applyAlignment="1">
      <alignment vertical="center"/>
    </xf>
    <xf numFmtId="10" fontId="21" fillId="0" borderId="3" xfId="3" applyNumberFormat="1" applyFont="1" applyBorder="1" applyAlignment="1">
      <alignment vertical="center"/>
    </xf>
    <xf numFmtId="3" fontId="27" fillId="0" borderId="1" xfId="3" applyNumberFormat="1" applyFont="1" applyBorder="1" applyAlignment="1">
      <alignment horizontal="right" vertical="center"/>
    </xf>
    <xf numFmtId="3" fontId="27" fillId="0" borderId="1" xfId="3" applyNumberFormat="1" applyFont="1" applyBorder="1" applyAlignment="1">
      <alignment vertical="center"/>
    </xf>
    <xf numFmtId="10" fontId="27" fillId="0" borderId="3" xfId="3" applyNumberFormat="1" applyFont="1" applyBorder="1" applyAlignment="1">
      <alignment vertical="center"/>
    </xf>
    <xf numFmtId="10" fontId="21" fillId="0" borderId="3" xfId="3" applyNumberFormat="1" applyFont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3" fontId="27" fillId="0" borderId="1" xfId="3" applyNumberFormat="1" applyFont="1" applyBorder="1" applyAlignment="1">
      <alignment horizontal="center" vertical="center"/>
    </xf>
    <xf numFmtId="3" fontId="7" fillId="2" borderId="5" xfId="3" applyNumberFormat="1" applyFont="1" applyFill="1" applyBorder="1" applyAlignment="1">
      <alignment vertical="center"/>
    </xf>
    <xf numFmtId="164" fontId="28" fillId="3" borderId="5" xfId="4" applyNumberFormat="1" applyFont="1" applyFill="1" applyBorder="1" applyAlignment="1">
      <alignment horizontal="right" vertical="center" wrapText="1"/>
    </xf>
    <xf numFmtId="3" fontId="7" fillId="2" borderId="6" xfId="3" applyNumberFormat="1" applyFont="1" applyFill="1" applyBorder="1" applyAlignment="1">
      <alignment vertical="center"/>
    </xf>
    <xf numFmtId="3" fontId="30" fillId="2" borderId="1" xfId="3" applyNumberFormat="1" applyFont="1" applyFill="1" applyBorder="1" applyAlignment="1">
      <alignment vertical="center"/>
    </xf>
    <xf numFmtId="3" fontId="30" fillId="2" borderId="1" xfId="3" applyNumberFormat="1" applyFont="1" applyFill="1" applyBorder="1" applyAlignment="1">
      <alignment horizontal="center" vertical="center"/>
    </xf>
    <xf numFmtId="10" fontId="30" fillId="2" borderId="3" xfId="3" applyNumberFormat="1" applyFont="1" applyFill="1" applyBorder="1" applyAlignment="1">
      <alignment vertical="center"/>
    </xf>
    <xf numFmtId="3" fontId="30" fillId="2" borderId="5" xfId="3" applyNumberFormat="1" applyFont="1" applyFill="1" applyBorder="1" applyAlignment="1">
      <alignment vertical="center"/>
    </xf>
    <xf numFmtId="3" fontId="30" fillId="2" borderId="5" xfId="3" applyNumberFormat="1" applyFont="1" applyFill="1" applyBorder="1" applyAlignment="1">
      <alignment horizontal="center" vertical="center"/>
    </xf>
    <xf numFmtId="10" fontId="29" fillId="2" borderId="6" xfId="3" applyNumberFormat="1" applyFont="1" applyFill="1" applyBorder="1" applyAlignment="1">
      <alignment horizontal="center" vertical="center"/>
    </xf>
    <xf numFmtId="0" fontId="30" fillId="2" borderId="2" xfId="3" applyFont="1" applyFill="1" applyBorder="1" applyAlignment="1">
      <alignment vertical="center"/>
    </xf>
    <xf numFmtId="0" fontId="30" fillId="2" borderId="4" xfId="3" applyFont="1" applyFill="1" applyBorder="1" applyAlignment="1">
      <alignment vertical="center"/>
    </xf>
    <xf numFmtId="3" fontId="26" fillId="0" borderId="3" xfId="2" applyNumberFormat="1" applyFont="1" applyBorder="1" applyAlignment="1">
      <alignment horizontal="right" vertical="center" wrapText="1"/>
    </xf>
    <xf numFmtId="0" fontId="20" fillId="2" borderId="8" xfId="3" applyFont="1" applyFill="1" applyBorder="1" applyAlignment="1">
      <alignment horizontal="center" vertical="center" wrapText="1"/>
    </xf>
    <xf numFmtId="0" fontId="1" fillId="0" borderId="0" xfId="3" applyAlignment="1">
      <alignment vertical="center"/>
    </xf>
    <xf numFmtId="0" fontId="5" fillId="0" borderId="2" xfId="1" applyFont="1" applyBorder="1" applyAlignment="1">
      <alignment horizontal="right" vertical="center" wrapText="1"/>
    </xf>
    <xf numFmtId="0" fontId="12" fillId="0" borderId="1" xfId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164" fontId="3" fillId="0" borderId="1" xfId="4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14" fillId="0" borderId="1" xfId="3" applyFont="1" applyBorder="1" applyAlignment="1">
      <alignment vertical="center" wrapText="1"/>
    </xf>
    <xf numFmtId="0" fontId="0" fillId="0" borderId="0" xfId="3" applyFont="1"/>
    <xf numFmtId="0" fontId="1" fillId="0" borderId="0" xfId="3"/>
    <xf numFmtId="0" fontId="20" fillId="2" borderId="8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vertical="center" wrapText="1"/>
    </xf>
    <xf numFmtId="0" fontId="30" fillId="2" borderId="5" xfId="3" applyFont="1" applyFill="1" applyBorder="1" applyAlignment="1">
      <alignment vertical="center" wrapText="1"/>
    </xf>
    <xf numFmtId="0" fontId="0" fillId="0" borderId="0" xfId="3" applyFont="1" applyAlignment="1">
      <alignment horizontal="left"/>
    </xf>
    <xf numFmtId="0" fontId="1" fillId="0" borderId="0" xfId="3" applyAlignment="1">
      <alignment horizontal="left"/>
    </xf>
    <xf numFmtId="0" fontId="19" fillId="0" borderId="10" xfId="3" applyFont="1" applyBorder="1" applyAlignment="1">
      <alignment vertical="center" wrapText="1"/>
    </xf>
    <xf numFmtId="0" fontId="1" fillId="0" borderId="11" xfId="3" applyBorder="1" applyAlignment="1">
      <alignment vertical="center" wrapText="1"/>
    </xf>
    <xf numFmtId="0" fontId="30" fillId="2" borderId="1" xfId="3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5" fillId="2" borderId="8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5">
    <cellStyle name="Normalny" xfId="0" builtinId="0"/>
    <cellStyle name="Normalny 2" xfId="3" xr:uid="{00000000-0005-0000-0000-000001000000}"/>
    <cellStyle name="Normalny_Arkusz1" xfId="1" xr:uid="{00000000-0005-0000-0000-000002000000}"/>
    <cellStyle name="Normalny_Arkusz2" xfId="2" xr:uid="{00000000-0005-0000-0000-000003000000}"/>
    <cellStyle name="Procentowy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FF00"/>
  </sheetPr>
  <dimension ref="A1:I42"/>
  <sheetViews>
    <sheetView tabSelected="1" zoomScale="115" zoomScaleNormal="115" workbookViewId="0">
      <selection activeCell="I5" sqref="I5"/>
    </sheetView>
  </sheetViews>
  <sheetFormatPr defaultColWidth="9.1796875" defaultRowHeight="12.5" x14ac:dyDescent="0.25"/>
  <cols>
    <col min="1" max="1" width="2.7265625" style="43" customWidth="1"/>
    <col min="2" max="2" width="36.7265625" style="43" customWidth="1"/>
    <col min="3" max="3" width="12.26953125" style="43" bestFit="1" customWidth="1"/>
    <col min="4" max="4" width="10" style="43" customWidth="1"/>
    <col min="5" max="5" width="9.81640625" style="43" customWidth="1"/>
    <col min="6" max="6" width="7.81640625" style="43" customWidth="1"/>
    <col min="7" max="7" width="8.81640625" style="43" customWidth="1"/>
    <col min="8" max="9" width="11.26953125" style="43" bestFit="1" customWidth="1"/>
    <col min="10" max="16384" width="9.1796875" style="43"/>
  </cols>
  <sheetData>
    <row r="1" spans="1:9" ht="16.5" customHeight="1" x14ac:dyDescent="0.25">
      <c r="A1" s="88" t="s">
        <v>43</v>
      </c>
      <c r="B1" s="89"/>
      <c r="C1" s="89"/>
      <c r="D1" s="89"/>
      <c r="E1" s="89"/>
      <c r="F1" s="89"/>
      <c r="G1" s="89"/>
    </row>
    <row r="2" spans="1:9" ht="15" customHeight="1" x14ac:dyDescent="0.25"/>
    <row r="3" spans="1:9" s="46" customFormat="1" ht="30" customHeight="1" x14ac:dyDescent="0.2">
      <c r="A3" s="44" t="s">
        <v>0</v>
      </c>
      <c r="B3" s="90" t="s">
        <v>6</v>
      </c>
      <c r="C3" s="90"/>
      <c r="D3" s="80" t="s">
        <v>9</v>
      </c>
      <c r="E3" s="80" t="s">
        <v>10</v>
      </c>
      <c r="F3" s="80" t="s">
        <v>8</v>
      </c>
      <c r="G3" s="45" t="s">
        <v>23</v>
      </c>
    </row>
    <row r="4" spans="1:9" ht="20.149999999999999" customHeight="1" x14ac:dyDescent="0.25">
      <c r="A4" s="47">
        <v>1</v>
      </c>
      <c r="B4" s="91" t="s">
        <v>24</v>
      </c>
      <c r="C4" s="91"/>
      <c r="D4" s="59">
        <v>80678814</v>
      </c>
      <c r="E4" s="60">
        <v>164</v>
      </c>
      <c r="F4" s="60">
        <f>D4/E4</f>
        <v>491943.98780487804</v>
      </c>
      <c r="G4" s="61">
        <f>D4/$D$13</f>
        <v>0.17088673981651556</v>
      </c>
    </row>
    <row r="5" spans="1:9" ht="16" customHeight="1" x14ac:dyDescent="0.25">
      <c r="A5" s="47">
        <v>2</v>
      </c>
      <c r="B5" s="87" t="s">
        <v>11</v>
      </c>
      <c r="C5" s="87"/>
      <c r="D5" s="62">
        <v>19336871</v>
      </c>
      <c r="E5" s="63">
        <v>37</v>
      </c>
      <c r="F5" s="63">
        <f>D5/E5</f>
        <v>522618.13513513515</v>
      </c>
      <c r="G5" s="64">
        <f>D5/$D$13</f>
        <v>4.0957652692347774E-2</v>
      </c>
    </row>
    <row r="6" spans="1:9" ht="18" customHeight="1" x14ac:dyDescent="0.25">
      <c r="A6" s="47">
        <v>3</v>
      </c>
      <c r="B6" s="91" t="s">
        <v>25</v>
      </c>
      <c r="C6" s="91"/>
      <c r="D6" s="63">
        <v>20661071</v>
      </c>
      <c r="E6" s="63">
        <v>8</v>
      </c>
      <c r="F6" s="60">
        <f>D6/E6</f>
        <v>2582633.875</v>
      </c>
      <c r="G6" s="65" t="s">
        <v>5</v>
      </c>
    </row>
    <row r="7" spans="1:9" ht="16" customHeight="1" x14ac:dyDescent="0.25">
      <c r="A7" s="47">
        <v>4</v>
      </c>
      <c r="B7" s="87" t="s">
        <v>26</v>
      </c>
      <c r="C7" s="87"/>
      <c r="D7" s="63">
        <v>12148871</v>
      </c>
      <c r="E7" s="63">
        <v>7</v>
      </c>
      <c r="F7" s="63">
        <f>D7/E7</f>
        <v>1735553</v>
      </c>
      <c r="G7" s="64">
        <f>D7/$D$13</f>
        <v>2.5732665798005053E-2</v>
      </c>
    </row>
    <row r="8" spans="1:9" ht="20.149999999999999" customHeight="1" x14ac:dyDescent="0.25">
      <c r="A8" s="47">
        <v>5</v>
      </c>
      <c r="B8" s="91" t="s">
        <v>27</v>
      </c>
      <c r="C8" s="91"/>
      <c r="D8" s="60">
        <v>3393269</v>
      </c>
      <c r="E8" s="60">
        <v>5</v>
      </c>
      <c r="F8" s="66" t="s">
        <v>5</v>
      </c>
      <c r="G8" s="65" t="s">
        <v>5</v>
      </c>
      <c r="H8" s="48"/>
      <c r="I8" s="48"/>
    </row>
    <row r="9" spans="1:9" ht="16" customHeight="1" x14ac:dyDescent="0.25">
      <c r="A9" s="47">
        <v>6</v>
      </c>
      <c r="B9" s="87" t="s">
        <v>26</v>
      </c>
      <c r="C9" s="87"/>
      <c r="D9" s="63">
        <v>2066456</v>
      </c>
      <c r="E9" s="63">
        <v>4</v>
      </c>
      <c r="F9" s="67" t="s">
        <v>5</v>
      </c>
      <c r="G9" s="64">
        <f>D9/$D$13</f>
        <v>4.3769846296238006E-3</v>
      </c>
      <c r="I9" s="48"/>
    </row>
    <row r="10" spans="1:9" ht="20.149999999999999" customHeight="1" x14ac:dyDescent="0.25">
      <c r="A10" s="47">
        <v>7</v>
      </c>
      <c r="B10" s="91" t="s">
        <v>28</v>
      </c>
      <c r="C10" s="91"/>
      <c r="D10" s="60">
        <v>707757120</v>
      </c>
      <c r="E10" s="59">
        <v>141</v>
      </c>
      <c r="F10" s="59">
        <f>D10/E10</f>
        <v>5019554.0425531911</v>
      </c>
      <c r="G10" s="65" t="s">
        <v>5</v>
      </c>
    </row>
    <row r="11" spans="1:9" ht="16" customHeight="1" x14ac:dyDescent="0.25">
      <c r="A11" s="47">
        <v>8</v>
      </c>
      <c r="B11" s="87" t="s">
        <v>26</v>
      </c>
      <c r="C11" s="87"/>
      <c r="D11" s="63">
        <v>316304889</v>
      </c>
      <c r="E11" s="62">
        <v>141</v>
      </c>
      <c r="F11" s="62">
        <f>D11/E11</f>
        <v>2243297.0851063831</v>
      </c>
      <c r="G11" s="64">
        <f>D11/$D$13</f>
        <v>0.66996908592675686</v>
      </c>
      <c r="H11" s="49"/>
    </row>
    <row r="12" spans="1:9" ht="20.149999999999999" customHeight="1" x14ac:dyDescent="0.25">
      <c r="A12" s="47">
        <v>9</v>
      </c>
      <c r="B12" s="95" t="s">
        <v>40</v>
      </c>
      <c r="C12" s="96"/>
      <c r="D12" s="60">
        <v>60919603</v>
      </c>
      <c r="E12" s="59">
        <v>1198</v>
      </c>
      <c r="F12" s="59">
        <f>D12/E12</f>
        <v>50851.087646076798</v>
      </c>
      <c r="G12" s="61">
        <f>D12/$D$13</f>
        <v>0.12903452382909869</v>
      </c>
      <c r="H12" s="49"/>
    </row>
    <row r="13" spans="1:9" s="51" customFormat="1" ht="20.149999999999999" customHeight="1" x14ac:dyDescent="0.2">
      <c r="A13" s="77">
        <v>10</v>
      </c>
      <c r="B13" s="97" t="s">
        <v>12</v>
      </c>
      <c r="C13" s="97"/>
      <c r="D13" s="71">
        <f>D4+D7+D11+D9+D12</f>
        <v>472118633</v>
      </c>
      <c r="E13" s="72" t="s">
        <v>5</v>
      </c>
      <c r="F13" s="72" t="s">
        <v>5</v>
      </c>
      <c r="G13" s="73">
        <f>D13/$D$13</f>
        <v>1</v>
      </c>
      <c r="H13" s="50"/>
    </row>
    <row r="14" spans="1:9" ht="16" customHeight="1" x14ac:dyDescent="0.25">
      <c r="A14" s="47">
        <v>11</v>
      </c>
      <c r="B14" s="91" t="s">
        <v>7</v>
      </c>
      <c r="C14" s="91"/>
      <c r="D14" s="60">
        <v>11522214</v>
      </c>
      <c r="E14" s="67" t="s">
        <v>5</v>
      </c>
      <c r="F14" s="66" t="s">
        <v>5</v>
      </c>
      <c r="G14" s="65" t="s">
        <v>5</v>
      </c>
    </row>
    <row r="15" spans="1:9" s="51" customFormat="1" ht="20.149999999999999" customHeight="1" x14ac:dyDescent="0.2">
      <c r="A15" s="78">
        <v>12</v>
      </c>
      <c r="B15" s="92" t="s">
        <v>22</v>
      </c>
      <c r="C15" s="92"/>
      <c r="D15" s="74">
        <f>D13+D14</f>
        <v>483640847</v>
      </c>
      <c r="E15" s="75" t="s">
        <v>5</v>
      </c>
      <c r="F15" s="75" t="s">
        <v>5</v>
      </c>
      <c r="G15" s="76" t="s">
        <v>5</v>
      </c>
    </row>
    <row r="16" spans="1:9" ht="55" customHeight="1" x14ac:dyDescent="0.25">
      <c r="B16" s="81"/>
    </row>
    <row r="17" spans="1:7" ht="18" customHeight="1" x14ac:dyDescent="0.25">
      <c r="A17" s="93" t="s">
        <v>44</v>
      </c>
      <c r="B17" s="94"/>
      <c r="C17" s="94"/>
      <c r="D17" s="94"/>
      <c r="E17" s="94"/>
      <c r="F17" s="94"/>
      <c r="G17" s="94"/>
    </row>
    <row r="18" spans="1:7" ht="18" customHeight="1" x14ac:dyDescent="0.25"/>
    <row r="19" spans="1:7" s="51" customFormat="1" ht="88.5" customHeight="1" x14ac:dyDescent="0.2">
      <c r="A19" s="52" t="s">
        <v>0</v>
      </c>
      <c r="B19" s="53" t="s">
        <v>14</v>
      </c>
      <c r="C19" s="41" t="s">
        <v>36</v>
      </c>
      <c r="D19" s="41" t="s">
        <v>33</v>
      </c>
      <c r="E19" s="41" t="s">
        <v>1</v>
      </c>
      <c r="F19" s="54" t="s">
        <v>2</v>
      </c>
      <c r="G19" s="55" t="s">
        <v>34</v>
      </c>
    </row>
    <row r="20" spans="1:7" ht="16" customHeight="1" x14ac:dyDescent="0.25">
      <c r="A20" s="82">
        <v>1</v>
      </c>
      <c r="B20" s="83" t="s">
        <v>51</v>
      </c>
      <c r="C20" s="84">
        <v>34660092</v>
      </c>
      <c r="D20" s="84">
        <v>34660092</v>
      </c>
      <c r="E20" s="84">
        <v>34635168</v>
      </c>
      <c r="F20" s="85">
        <v>0.9992809020818525</v>
      </c>
      <c r="G20" s="86">
        <v>865879</v>
      </c>
    </row>
    <row r="21" spans="1:7" ht="16" customHeight="1" x14ac:dyDescent="0.25">
      <c r="A21" s="82">
        <v>2</v>
      </c>
      <c r="B21" s="83" t="s">
        <v>52</v>
      </c>
      <c r="C21" s="84">
        <v>28680976</v>
      </c>
      <c r="D21" s="84">
        <v>28680976</v>
      </c>
      <c r="E21" s="84">
        <v>27176829</v>
      </c>
      <c r="F21" s="85">
        <v>0.94755593394032334</v>
      </c>
      <c r="G21" s="86">
        <v>679419</v>
      </c>
    </row>
    <row r="22" spans="1:7" ht="16" customHeight="1" x14ac:dyDescent="0.25">
      <c r="A22" s="82">
        <v>3</v>
      </c>
      <c r="B22" s="83" t="s">
        <v>53</v>
      </c>
      <c r="C22" s="84">
        <v>26756495</v>
      </c>
      <c r="D22" s="84">
        <v>26756495</v>
      </c>
      <c r="E22" s="84">
        <v>26756401</v>
      </c>
      <c r="F22" s="85">
        <v>0.99999648683431819</v>
      </c>
      <c r="G22" s="86">
        <v>668908</v>
      </c>
    </row>
    <row r="23" spans="1:7" ht="16" customHeight="1" x14ac:dyDescent="0.25">
      <c r="A23" s="82">
        <v>4</v>
      </c>
      <c r="B23" s="83" t="s">
        <v>54</v>
      </c>
      <c r="C23" s="84">
        <v>9027839</v>
      </c>
      <c r="D23" s="84">
        <v>9027839</v>
      </c>
      <c r="E23" s="84">
        <v>9027839</v>
      </c>
      <c r="F23" s="85">
        <v>1</v>
      </c>
      <c r="G23" s="86">
        <v>225691</v>
      </c>
    </row>
    <row r="24" spans="1:7" ht="16" customHeight="1" x14ac:dyDescent="0.25">
      <c r="A24" s="82">
        <v>5</v>
      </c>
      <c r="B24" s="83" t="s">
        <v>55</v>
      </c>
      <c r="C24" s="84">
        <v>31084599</v>
      </c>
      <c r="D24" s="84">
        <v>29322689</v>
      </c>
      <c r="E24" s="84">
        <v>29058034</v>
      </c>
      <c r="F24" s="85">
        <v>0.934804853039925</v>
      </c>
      <c r="G24" s="86">
        <v>726451</v>
      </c>
    </row>
    <row r="25" spans="1:7" ht="16" customHeight="1" x14ac:dyDescent="0.25">
      <c r="A25" s="82">
        <v>6</v>
      </c>
      <c r="B25" s="83" t="s">
        <v>56</v>
      </c>
      <c r="C25" s="84">
        <v>40145573</v>
      </c>
      <c r="D25" s="84">
        <v>40071573</v>
      </c>
      <c r="E25" s="84">
        <v>39890592</v>
      </c>
      <c r="F25" s="85">
        <v>0.99364858984575954</v>
      </c>
      <c r="G25" s="86">
        <v>997265</v>
      </c>
    </row>
    <row r="26" spans="1:7" ht="16" customHeight="1" x14ac:dyDescent="0.25">
      <c r="A26" s="82">
        <v>7</v>
      </c>
      <c r="B26" s="83" t="s">
        <v>57</v>
      </c>
      <c r="C26" s="84">
        <v>37330357</v>
      </c>
      <c r="D26" s="84">
        <v>36587018</v>
      </c>
      <c r="E26" s="84">
        <v>36099160</v>
      </c>
      <c r="F26" s="85">
        <v>0.96701887956763977</v>
      </c>
      <c r="G26" s="86">
        <v>860000</v>
      </c>
    </row>
    <row r="27" spans="1:7" ht="16" customHeight="1" x14ac:dyDescent="0.25">
      <c r="A27" s="82">
        <v>8</v>
      </c>
      <c r="B27" s="83" t="s">
        <v>58</v>
      </c>
      <c r="C27" s="84">
        <v>17662409</v>
      </c>
      <c r="D27" s="84">
        <v>17662409</v>
      </c>
      <c r="E27" s="84">
        <v>17656329</v>
      </c>
      <c r="F27" s="85">
        <v>0.99965576609623297</v>
      </c>
      <c r="G27" s="86">
        <v>441396</v>
      </c>
    </row>
    <row r="28" spans="1:7" ht="16" customHeight="1" x14ac:dyDescent="0.25">
      <c r="A28" s="82">
        <v>9</v>
      </c>
      <c r="B28" s="83" t="s">
        <v>59</v>
      </c>
      <c r="C28" s="84">
        <v>48799069</v>
      </c>
      <c r="D28" s="84">
        <v>48753360</v>
      </c>
      <c r="E28" s="84">
        <v>48750476</v>
      </c>
      <c r="F28" s="85">
        <v>0.99900422280597201</v>
      </c>
      <c r="G28" s="86">
        <v>1218750</v>
      </c>
    </row>
    <row r="29" spans="1:7" ht="16" customHeight="1" x14ac:dyDescent="0.25">
      <c r="A29" s="82">
        <v>10</v>
      </c>
      <c r="B29" s="83" t="s">
        <v>60</v>
      </c>
      <c r="C29" s="84">
        <v>20296912</v>
      </c>
      <c r="D29" s="84">
        <v>20296912</v>
      </c>
      <c r="E29" s="84">
        <v>20296273</v>
      </c>
      <c r="F29" s="85">
        <v>0.99996851737840708</v>
      </c>
      <c r="G29" s="86">
        <v>507407</v>
      </c>
    </row>
    <row r="30" spans="1:7" ht="16" customHeight="1" x14ac:dyDescent="0.25">
      <c r="A30" s="82">
        <v>11</v>
      </c>
      <c r="B30" s="83" t="s">
        <v>61</v>
      </c>
      <c r="C30" s="84">
        <v>19732323</v>
      </c>
      <c r="D30" s="84">
        <v>19732323</v>
      </c>
      <c r="E30" s="84">
        <v>19629016</v>
      </c>
      <c r="F30" s="85">
        <v>0.99476457992300249</v>
      </c>
      <c r="G30" s="86">
        <v>490700</v>
      </c>
    </row>
    <row r="31" spans="1:7" ht="16" customHeight="1" x14ac:dyDescent="0.25">
      <c r="A31" s="82">
        <v>12</v>
      </c>
      <c r="B31" s="83" t="s">
        <v>62</v>
      </c>
      <c r="C31" s="84">
        <v>51026212</v>
      </c>
      <c r="D31" s="84">
        <v>47680385</v>
      </c>
      <c r="E31" s="84">
        <v>47460009</v>
      </c>
      <c r="F31" s="85">
        <v>0.93011037150866693</v>
      </c>
      <c r="G31" s="86">
        <v>1162063</v>
      </c>
    </row>
    <row r="32" spans="1:7" ht="16" customHeight="1" x14ac:dyDescent="0.25">
      <c r="A32" s="82">
        <v>13</v>
      </c>
      <c r="B32" s="83" t="s">
        <v>63</v>
      </c>
      <c r="C32" s="84">
        <v>22732324</v>
      </c>
      <c r="D32" s="84">
        <v>22721823</v>
      </c>
      <c r="E32" s="84">
        <v>22721823</v>
      </c>
      <c r="F32" s="85">
        <v>0.9995380586692324</v>
      </c>
      <c r="G32" s="86">
        <v>568045</v>
      </c>
    </row>
    <row r="33" spans="1:7" ht="16" customHeight="1" x14ac:dyDescent="0.25">
      <c r="A33" s="82">
        <v>14</v>
      </c>
      <c r="B33" s="83" t="s">
        <v>64</v>
      </c>
      <c r="C33" s="84">
        <v>23704126</v>
      </c>
      <c r="D33" s="84">
        <v>19038661.280000001</v>
      </c>
      <c r="E33" s="84">
        <v>19022411</v>
      </c>
      <c r="F33" s="85">
        <v>0.80249366713626147</v>
      </c>
      <c r="G33" s="86">
        <v>475560</v>
      </c>
    </row>
    <row r="34" spans="1:7" ht="16" customHeight="1" x14ac:dyDescent="0.25">
      <c r="A34" s="82">
        <v>15</v>
      </c>
      <c r="B34" s="83" t="s">
        <v>65</v>
      </c>
      <c r="C34" s="84">
        <v>39175763</v>
      </c>
      <c r="D34" s="84">
        <v>37784323</v>
      </c>
      <c r="E34" s="84">
        <v>37761548</v>
      </c>
      <c r="F34" s="85">
        <v>0.96390076691039817</v>
      </c>
      <c r="G34" s="86">
        <v>944039</v>
      </c>
    </row>
    <row r="35" spans="1:7" ht="16" customHeight="1" x14ac:dyDescent="0.25">
      <c r="A35" s="82">
        <v>16</v>
      </c>
      <c r="B35" s="83" t="s">
        <v>66</v>
      </c>
      <c r="C35" s="84">
        <v>36177931</v>
      </c>
      <c r="D35" s="84">
        <v>36176725</v>
      </c>
      <c r="E35" s="84">
        <v>36176725</v>
      </c>
      <c r="F35" s="85">
        <v>0.99996666476034801</v>
      </c>
      <c r="G35" s="86">
        <v>690641</v>
      </c>
    </row>
    <row r="36" spans="1:7" ht="20.149999999999999" customHeight="1" x14ac:dyDescent="0.25">
      <c r="A36" s="56" t="s">
        <v>5</v>
      </c>
      <c r="B36" s="57" t="s">
        <v>3</v>
      </c>
      <c r="C36" s="68">
        <f>SUM(C20:C35)</f>
        <v>486993000</v>
      </c>
      <c r="D36" s="68">
        <f>SUM(D20:D35)</f>
        <v>474953603.27999997</v>
      </c>
      <c r="E36" s="68">
        <f>SUM(E20:E35)</f>
        <v>472118633</v>
      </c>
      <c r="F36" s="69">
        <f>E36/C36</f>
        <v>0.96945671293016533</v>
      </c>
      <c r="G36" s="70">
        <f>SUM(G20:G35)</f>
        <v>11522214</v>
      </c>
    </row>
    <row r="37" spans="1:7" x14ac:dyDescent="0.25">
      <c r="E37" s="48"/>
    </row>
    <row r="38" spans="1:7" x14ac:dyDescent="0.25">
      <c r="E38" s="48"/>
    </row>
    <row r="39" spans="1:7" x14ac:dyDescent="0.25">
      <c r="E39" s="58"/>
    </row>
    <row r="40" spans="1:7" x14ac:dyDescent="0.25">
      <c r="E40" s="48"/>
    </row>
    <row r="42" spans="1:7" x14ac:dyDescent="0.25">
      <c r="E42" s="48"/>
    </row>
  </sheetData>
  <sheetProtection algorithmName="SHA-512" hashValue="E5MAFMjbCMbd2feML6OEszqTkSvL9r1wPI31WTC2w3E7U9IALSW4YC8tyiZriAGZMMRYQVjhOaKWq4fLnKi/pQ==" saltValue="RbWB9+2K9c2N7dxPh63Zbw==" spinCount="100000" sheet="1" objects="1" scenarios="1"/>
  <mergeCells count="15">
    <mergeCell ref="B14:C14"/>
    <mergeCell ref="B15:C15"/>
    <mergeCell ref="A17:G17"/>
    <mergeCell ref="B8:C8"/>
    <mergeCell ref="B9:C9"/>
    <mergeCell ref="B10:C10"/>
    <mergeCell ref="B11:C11"/>
    <mergeCell ref="B12:C12"/>
    <mergeCell ref="B13:C13"/>
    <mergeCell ref="B7:C7"/>
    <mergeCell ref="A1:G1"/>
    <mergeCell ref="B3:C3"/>
    <mergeCell ref="B4:C4"/>
    <mergeCell ref="B5:C5"/>
    <mergeCell ref="B6:C6"/>
  </mergeCells>
  <pageMargins left="0.59055118110236227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tabColor rgb="FFFFFF00"/>
  </sheetPr>
  <dimension ref="A1:H43"/>
  <sheetViews>
    <sheetView zoomScale="115" zoomScaleNormal="115" workbookViewId="0">
      <selection activeCell="E45" sqref="E45"/>
    </sheetView>
  </sheetViews>
  <sheetFormatPr defaultColWidth="9.1796875" defaultRowHeight="9.75" customHeight="1" x14ac:dyDescent="0.25"/>
  <cols>
    <col min="1" max="1" width="3.54296875" style="5" customWidth="1"/>
    <col min="2" max="2" width="18.7265625" style="4" customWidth="1"/>
    <col min="3" max="3" width="17.453125" style="5" customWidth="1"/>
    <col min="4" max="4" width="15.54296875" style="5" customWidth="1"/>
    <col min="5" max="5" width="16.1796875" style="6" customWidth="1"/>
    <col min="6" max="7" width="9.1796875" style="5"/>
    <col min="8" max="8" width="11.26953125" style="5" bestFit="1" customWidth="1"/>
    <col min="9" max="16384" width="9.1796875" style="5"/>
  </cols>
  <sheetData>
    <row r="1" spans="1:8" ht="20.149999999999999" customHeight="1" x14ac:dyDescent="0.25">
      <c r="A1" s="98" t="s">
        <v>45</v>
      </c>
      <c r="B1" s="98"/>
      <c r="C1" s="98"/>
      <c r="D1" s="98"/>
      <c r="E1" s="98"/>
    </row>
    <row r="2" spans="1:8" ht="15" customHeight="1" x14ac:dyDescent="0.25"/>
    <row r="3" spans="1:8" ht="20.149999999999999" customHeight="1" x14ac:dyDescent="0.25">
      <c r="A3" s="99" t="s">
        <v>0</v>
      </c>
      <c r="B3" s="101" t="s">
        <v>14</v>
      </c>
      <c r="C3" s="103" t="s">
        <v>38</v>
      </c>
      <c r="D3" s="103"/>
      <c r="E3" s="104"/>
    </row>
    <row r="4" spans="1:8" s="4" customFormat="1" ht="21.75" customHeight="1" x14ac:dyDescent="0.25">
      <c r="A4" s="100"/>
      <c r="B4" s="102"/>
      <c r="C4" s="18" t="s">
        <v>15</v>
      </c>
      <c r="D4" s="18" t="s">
        <v>16</v>
      </c>
      <c r="E4" s="23" t="s">
        <v>17</v>
      </c>
    </row>
    <row r="5" spans="1:8" ht="16" customHeight="1" x14ac:dyDescent="0.25">
      <c r="A5" s="8">
        <v>1</v>
      </c>
      <c r="B5" s="1" t="s">
        <v>51</v>
      </c>
      <c r="C5" s="7">
        <v>8157634</v>
      </c>
      <c r="D5" s="35">
        <v>9</v>
      </c>
      <c r="E5" s="42">
        <v>906403.77777777775</v>
      </c>
      <c r="F5" s="36"/>
      <c r="G5" s="36"/>
    </row>
    <row r="6" spans="1:8" ht="16" customHeight="1" x14ac:dyDescent="0.25">
      <c r="A6" s="8">
        <v>2</v>
      </c>
      <c r="B6" s="1" t="s">
        <v>52</v>
      </c>
      <c r="C6" s="7">
        <v>3965321</v>
      </c>
      <c r="D6" s="3">
        <v>8</v>
      </c>
      <c r="E6" s="42">
        <v>495665.125</v>
      </c>
    </row>
    <row r="7" spans="1:8" ht="16" customHeight="1" x14ac:dyDescent="0.25">
      <c r="A7" s="8">
        <v>3</v>
      </c>
      <c r="B7" s="1" t="s">
        <v>53</v>
      </c>
      <c r="C7" s="7">
        <v>6110147</v>
      </c>
      <c r="D7" s="35">
        <v>10</v>
      </c>
      <c r="E7" s="42">
        <v>611014.69999999995</v>
      </c>
      <c r="F7" s="36"/>
      <c r="G7" s="36"/>
    </row>
    <row r="8" spans="1:8" ht="16" customHeight="1" x14ac:dyDescent="0.25">
      <c r="A8" s="8">
        <v>4</v>
      </c>
      <c r="B8" s="1" t="s">
        <v>54</v>
      </c>
      <c r="C8" s="7">
        <v>2769046</v>
      </c>
      <c r="D8" s="3">
        <v>17</v>
      </c>
      <c r="E8" s="42">
        <v>162885.0588235294</v>
      </c>
      <c r="H8" s="32"/>
    </row>
    <row r="9" spans="1:8" ht="16" customHeight="1" x14ac:dyDescent="0.25">
      <c r="A9" s="8">
        <v>5</v>
      </c>
      <c r="B9" s="1" t="s">
        <v>55</v>
      </c>
      <c r="C9" s="7">
        <v>4177671</v>
      </c>
      <c r="D9" s="35">
        <v>16</v>
      </c>
      <c r="E9" s="42">
        <v>261104.4375</v>
      </c>
      <c r="F9" s="36"/>
      <c r="G9" s="36"/>
    </row>
    <row r="10" spans="1:8" ht="16" customHeight="1" x14ac:dyDescent="0.25">
      <c r="A10" s="8">
        <v>6</v>
      </c>
      <c r="B10" s="1" t="s">
        <v>56</v>
      </c>
      <c r="C10" s="7">
        <v>13890206</v>
      </c>
      <c r="D10" s="3">
        <v>31</v>
      </c>
      <c r="E10" s="42">
        <v>448071.16129032261</v>
      </c>
      <c r="F10" s="34"/>
    </row>
    <row r="11" spans="1:8" ht="16" customHeight="1" x14ac:dyDescent="0.25">
      <c r="A11" s="8">
        <v>7</v>
      </c>
      <c r="B11" s="1" t="s">
        <v>57</v>
      </c>
      <c r="C11" s="7">
        <v>12632668</v>
      </c>
      <c r="D11" s="35">
        <v>17</v>
      </c>
      <c r="E11" s="42">
        <v>743098.1176470588</v>
      </c>
      <c r="F11" s="40"/>
      <c r="G11" s="36"/>
    </row>
    <row r="12" spans="1:8" ht="16" customHeight="1" x14ac:dyDescent="0.25">
      <c r="A12" s="8">
        <v>8</v>
      </c>
      <c r="B12" s="1" t="s">
        <v>58</v>
      </c>
      <c r="C12" s="7">
        <v>1669461</v>
      </c>
      <c r="D12" s="3">
        <v>3</v>
      </c>
      <c r="E12" s="42">
        <v>556487</v>
      </c>
      <c r="F12" s="34"/>
    </row>
    <row r="13" spans="1:8" ht="16" customHeight="1" x14ac:dyDescent="0.25">
      <c r="A13" s="8">
        <v>9</v>
      </c>
      <c r="B13" s="1" t="s">
        <v>59</v>
      </c>
      <c r="C13" s="7">
        <v>5160602</v>
      </c>
      <c r="D13" s="3">
        <v>9</v>
      </c>
      <c r="E13" s="42">
        <v>573400.22222222225</v>
      </c>
    </row>
    <row r="14" spans="1:8" ht="16" customHeight="1" x14ac:dyDescent="0.25">
      <c r="A14" s="8">
        <v>10</v>
      </c>
      <c r="B14" s="1" t="s">
        <v>60</v>
      </c>
      <c r="C14" s="2">
        <v>2259066</v>
      </c>
      <c r="D14" s="3">
        <v>4</v>
      </c>
      <c r="E14" s="42">
        <v>564766.5</v>
      </c>
    </row>
    <row r="15" spans="1:8" ht="16" customHeight="1" x14ac:dyDescent="0.25">
      <c r="A15" s="8">
        <v>11</v>
      </c>
      <c r="B15" s="1" t="s">
        <v>61</v>
      </c>
      <c r="C15" s="2">
        <v>7261211</v>
      </c>
      <c r="D15" s="3">
        <v>15</v>
      </c>
      <c r="E15" s="42">
        <v>484080.73333333334</v>
      </c>
    </row>
    <row r="16" spans="1:8" ht="16" customHeight="1" x14ac:dyDescent="0.25">
      <c r="A16" s="8">
        <v>12</v>
      </c>
      <c r="B16" s="1" t="s">
        <v>62</v>
      </c>
      <c r="C16" s="2">
        <v>2784279</v>
      </c>
      <c r="D16" s="3">
        <v>11</v>
      </c>
      <c r="E16" s="42">
        <v>253116.27272727274</v>
      </c>
    </row>
    <row r="17" spans="1:5" ht="16" customHeight="1" x14ac:dyDescent="0.25">
      <c r="A17" s="8">
        <v>13</v>
      </c>
      <c r="B17" s="1" t="s">
        <v>63</v>
      </c>
      <c r="C17" s="2">
        <v>1947964</v>
      </c>
      <c r="D17" s="3">
        <v>4</v>
      </c>
      <c r="E17" s="42">
        <v>486991</v>
      </c>
    </row>
    <row r="18" spans="1:5" ht="16" customHeight="1" x14ac:dyDescent="0.25">
      <c r="A18" s="8">
        <v>14</v>
      </c>
      <c r="B18" s="1" t="s">
        <v>64</v>
      </c>
      <c r="C18" s="2">
        <v>2856899</v>
      </c>
      <c r="D18" s="3">
        <v>7</v>
      </c>
      <c r="E18" s="42">
        <v>408128.42857142858</v>
      </c>
    </row>
    <row r="19" spans="1:5" ht="16" customHeight="1" x14ac:dyDescent="0.25">
      <c r="A19" s="8">
        <v>15</v>
      </c>
      <c r="B19" s="1" t="s">
        <v>65</v>
      </c>
      <c r="C19" s="2">
        <v>138969</v>
      </c>
      <c r="D19" s="3">
        <v>1</v>
      </c>
      <c r="E19" s="42">
        <v>138969</v>
      </c>
    </row>
    <row r="20" spans="1:5" ht="16" customHeight="1" x14ac:dyDescent="0.25">
      <c r="A20" s="8">
        <v>16</v>
      </c>
      <c r="B20" s="1" t="s">
        <v>66</v>
      </c>
      <c r="C20" s="2">
        <v>4897670</v>
      </c>
      <c r="D20" s="3">
        <v>2</v>
      </c>
      <c r="E20" s="42">
        <v>2448835</v>
      </c>
    </row>
    <row r="21" spans="1:5" s="26" customFormat="1" ht="16" customHeight="1" x14ac:dyDescent="0.25">
      <c r="A21" s="21" t="s">
        <v>5</v>
      </c>
      <c r="B21" s="22" t="s">
        <v>4</v>
      </c>
      <c r="C21" s="24">
        <f>SUM(C5:C20)</f>
        <v>80678814</v>
      </c>
      <c r="D21" s="24">
        <f>SUM(D5:D20)</f>
        <v>164</v>
      </c>
      <c r="E21" s="25" t="s">
        <v>5</v>
      </c>
    </row>
    <row r="22" spans="1:5" ht="30" customHeight="1" x14ac:dyDescent="0.25"/>
    <row r="23" spans="1:5" ht="20.149999999999999" customHeight="1" x14ac:dyDescent="0.25">
      <c r="A23" s="98" t="s">
        <v>46</v>
      </c>
      <c r="B23" s="98"/>
      <c r="C23" s="98"/>
      <c r="D23" s="98"/>
      <c r="E23" s="98"/>
    </row>
    <row r="24" spans="1:5" ht="12.75" customHeight="1" x14ac:dyDescent="0.25"/>
    <row r="25" spans="1:5" ht="20.149999999999999" customHeight="1" x14ac:dyDescent="0.25">
      <c r="A25" s="99" t="s">
        <v>0</v>
      </c>
      <c r="B25" s="101" t="s">
        <v>14</v>
      </c>
      <c r="C25" s="103" t="s">
        <v>29</v>
      </c>
      <c r="D25" s="103"/>
      <c r="E25" s="104"/>
    </row>
    <row r="26" spans="1:5" ht="22.5" customHeight="1" x14ac:dyDescent="0.25">
      <c r="A26" s="100"/>
      <c r="B26" s="102"/>
      <c r="C26" s="18" t="s">
        <v>9</v>
      </c>
      <c r="D26" s="18" t="s">
        <v>10</v>
      </c>
      <c r="E26" s="23" t="s">
        <v>13</v>
      </c>
    </row>
    <row r="27" spans="1:5" ht="16" customHeight="1" x14ac:dyDescent="0.25">
      <c r="A27" s="8">
        <v>1</v>
      </c>
      <c r="B27" s="1" t="s">
        <v>51</v>
      </c>
      <c r="C27" s="7">
        <v>1082435</v>
      </c>
      <c r="D27" s="3">
        <v>4</v>
      </c>
      <c r="E27" s="42">
        <v>270608.75</v>
      </c>
    </row>
    <row r="28" spans="1:5" ht="16" customHeight="1" x14ac:dyDescent="0.25">
      <c r="A28" s="8">
        <v>2</v>
      </c>
      <c r="B28" s="1" t="s">
        <v>52</v>
      </c>
      <c r="C28" s="7">
        <v>3538702</v>
      </c>
      <c r="D28" s="3">
        <v>3</v>
      </c>
      <c r="E28" s="42">
        <v>1179567.3333333333</v>
      </c>
    </row>
    <row r="29" spans="1:5" ht="16" customHeight="1" x14ac:dyDescent="0.25">
      <c r="A29" s="8">
        <v>3</v>
      </c>
      <c r="B29" s="1" t="s">
        <v>53</v>
      </c>
      <c r="C29" s="7">
        <v>0</v>
      </c>
      <c r="D29" s="3">
        <v>0</v>
      </c>
      <c r="E29" s="42" t="s">
        <v>67</v>
      </c>
    </row>
    <row r="30" spans="1:5" ht="16" customHeight="1" x14ac:dyDescent="0.25">
      <c r="A30" s="8">
        <v>4</v>
      </c>
      <c r="B30" s="1" t="s">
        <v>54</v>
      </c>
      <c r="C30" s="7">
        <v>0</v>
      </c>
      <c r="D30" s="3">
        <v>0</v>
      </c>
      <c r="E30" s="42" t="s">
        <v>67</v>
      </c>
    </row>
    <row r="31" spans="1:5" ht="16" customHeight="1" x14ac:dyDescent="0.25">
      <c r="A31" s="8">
        <v>5</v>
      </c>
      <c r="B31" s="1" t="s">
        <v>55</v>
      </c>
      <c r="C31" s="7">
        <v>2119700</v>
      </c>
      <c r="D31" s="3">
        <v>4</v>
      </c>
      <c r="E31" s="42">
        <v>529925</v>
      </c>
    </row>
    <row r="32" spans="1:5" ht="16" customHeight="1" x14ac:dyDescent="0.25">
      <c r="A32" s="8">
        <v>6</v>
      </c>
      <c r="B32" s="1" t="s">
        <v>56</v>
      </c>
      <c r="C32" s="7">
        <v>1592717</v>
      </c>
      <c r="D32" s="3">
        <v>4</v>
      </c>
      <c r="E32" s="42">
        <v>398179.25</v>
      </c>
    </row>
    <row r="33" spans="1:5" ht="16" customHeight="1" x14ac:dyDescent="0.25">
      <c r="A33" s="8">
        <v>7</v>
      </c>
      <c r="B33" s="1" t="s">
        <v>57</v>
      </c>
      <c r="C33" s="7">
        <v>0</v>
      </c>
      <c r="D33" s="3">
        <v>0</v>
      </c>
      <c r="E33" s="42" t="s">
        <v>67</v>
      </c>
    </row>
    <row r="34" spans="1:5" ht="16" customHeight="1" x14ac:dyDescent="0.25">
      <c r="A34" s="8">
        <v>8</v>
      </c>
      <c r="B34" s="1" t="s">
        <v>58</v>
      </c>
      <c r="C34" s="7">
        <v>368541</v>
      </c>
      <c r="D34" s="3">
        <v>1</v>
      </c>
      <c r="E34" s="42">
        <v>368541</v>
      </c>
    </row>
    <row r="35" spans="1:5" ht="16" customHeight="1" x14ac:dyDescent="0.25">
      <c r="A35" s="8">
        <v>9</v>
      </c>
      <c r="B35" s="1" t="s">
        <v>59</v>
      </c>
      <c r="C35" s="7">
        <v>2770119</v>
      </c>
      <c r="D35" s="3">
        <v>5</v>
      </c>
      <c r="E35" s="42">
        <v>554023.80000000005</v>
      </c>
    </row>
    <row r="36" spans="1:5" ht="16" customHeight="1" x14ac:dyDescent="0.25">
      <c r="A36" s="8">
        <v>10</v>
      </c>
      <c r="B36" s="1" t="s">
        <v>60</v>
      </c>
      <c r="C36" s="2">
        <v>1009066</v>
      </c>
      <c r="D36" s="3">
        <v>2</v>
      </c>
      <c r="E36" s="42">
        <v>504533</v>
      </c>
    </row>
    <row r="37" spans="1:5" ht="16" customHeight="1" x14ac:dyDescent="0.25">
      <c r="A37" s="8">
        <v>11</v>
      </c>
      <c r="B37" s="1" t="s">
        <v>61</v>
      </c>
      <c r="C37" s="2">
        <v>4975992</v>
      </c>
      <c r="D37" s="3">
        <v>10</v>
      </c>
      <c r="E37" s="42">
        <v>497599.2</v>
      </c>
    </row>
    <row r="38" spans="1:5" ht="16" customHeight="1" x14ac:dyDescent="0.25">
      <c r="A38" s="8">
        <v>12</v>
      </c>
      <c r="B38" s="1" t="s">
        <v>62</v>
      </c>
      <c r="C38" s="2">
        <v>0</v>
      </c>
      <c r="D38" s="3">
        <v>0</v>
      </c>
      <c r="E38" s="42" t="s">
        <v>67</v>
      </c>
    </row>
    <row r="39" spans="1:5" ht="16" customHeight="1" x14ac:dyDescent="0.25">
      <c r="A39" s="8">
        <v>13</v>
      </c>
      <c r="B39" s="1" t="s">
        <v>63</v>
      </c>
      <c r="C39" s="2">
        <v>0</v>
      </c>
      <c r="D39" s="3">
        <v>0</v>
      </c>
      <c r="E39" s="42" t="s">
        <v>67</v>
      </c>
    </row>
    <row r="40" spans="1:5" ht="16" customHeight="1" x14ac:dyDescent="0.25">
      <c r="A40" s="8">
        <v>14</v>
      </c>
      <c r="B40" s="1" t="s">
        <v>64</v>
      </c>
      <c r="C40" s="2">
        <v>1879599</v>
      </c>
      <c r="D40" s="3">
        <v>4</v>
      </c>
      <c r="E40" s="42">
        <v>469899.75</v>
      </c>
    </row>
    <row r="41" spans="1:5" ht="16" customHeight="1" x14ac:dyDescent="0.25">
      <c r="A41" s="8">
        <v>15</v>
      </c>
      <c r="B41" s="1" t="s">
        <v>65</v>
      </c>
      <c r="C41" s="2">
        <v>0</v>
      </c>
      <c r="D41" s="3">
        <v>0</v>
      </c>
      <c r="E41" s="42" t="s">
        <v>67</v>
      </c>
    </row>
    <row r="42" spans="1:5" ht="16" customHeight="1" x14ac:dyDescent="0.25">
      <c r="A42" s="8">
        <v>16</v>
      </c>
      <c r="B42" s="1" t="s">
        <v>66</v>
      </c>
      <c r="C42" s="2">
        <v>0</v>
      </c>
      <c r="D42" s="3">
        <v>0</v>
      </c>
      <c r="E42" s="42" t="s">
        <v>67</v>
      </c>
    </row>
    <row r="43" spans="1:5" ht="16" customHeight="1" x14ac:dyDescent="0.25">
      <c r="A43" s="21" t="s">
        <v>5</v>
      </c>
      <c r="B43" s="22" t="s">
        <v>4</v>
      </c>
      <c r="C43" s="24">
        <f>SUM(C27:C42)</f>
        <v>19336871</v>
      </c>
      <c r="D43" s="24">
        <f>SUM(D27:D42)</f>
        <v>37</v>
      </c>
      <c r="E43" s="25" t="s">
        <v>5</v>
      </c>
    </row>
  </sheetData>
  <sheetProtection algorithmName="SHA-512" hashValue="DWSiS5PJ3y6i06M55byf5p/3uCvcuH9Pw84YCr//X+EFdLsVXGD0CoO4x3SgYfHEireQksHcAX5yWoBYXcNrsA==" saltValue="AaunGehB5Or4XTIZX8XGOQ==" spinCount="100000" sheet="1" objects="1" scenarios="1"/>
  <mergeCells count="8">
    <mergeCell ref="A1:E1"/>
    <mergeCell ref="A23:E23"/>
    <mergeCell ref="A25:A26"/>
    <mergeCell ref="B25:B26"/>
    <mergeCell ref="C25:E25"/>
    <mergeCell ref="C3:E3"/>
    <mergeCell ref="A3:A4"/>
    <mergeCell ref="B3:B4"/>
  </mergeCells>
  <phoneticPr fontId="4" type="noConversion"/>
  <pageMargins left="0.98425196850393704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tabColor rgb="FFFFFF00"/>
  </sheetPr>
  <dimension ref="A1:Q23"/>
  <sheetViews>
    <sheetView zoomScale="115" zoomScaleNormal="115" workbookViewId="0">
      <pane ySplit="6" topLeftCell="A7" activePane="bottomLeft" state="frozen"/>
      <selection pane="bottomLeft" activeCell="O17" sqref="O17"/>
    </sheetView>
  </sheetViews>
  <sheetFormatPr defaultColWidth="9.1796875" defaultRowHeight="9.75" customHeight="1" x14ac:dyDescent="0.25"/>
  <cols>
    <col min="1" max="1" width="3.1796875" style="5" customWidth="1"/>
    <col min="2" max="2" width="13.26953125" style="4" customWidth="1"/>
    <col min="3" max="3" width="9.7265625" style="5" customWidth="1"/>
    <col min="4" max="4" width="4" style="5" customWidth="1"/>
    <col min="5" max="6" width="8.81640625" style="6" customWidth="1"/>
    <col min="7" max="7" width="7.54296875" style="6" customWidth="1"/>
    <col min="8" max="8" width="11.26953125" style="6" customWidth="1"/>
    <col min="9" max="9" width="7.453125" style="5" customWidth="1"/>
    <col min="10" max="10" width="4" style="5" customWidth="1"/>
    <col min="11" max="11" width="7.54296875" style="6" customWidth="1"/>
    <col min="12" max="12" width="9" style="5" customWidth="1"/>
    <col min="13" max="13" width="4" style="5" customWidth="1"/>
    <col min="14" max="14" width="9" style="6" customWidth="1"/>
    <col min="15" max="15" width="9.1796875" style="5"/>
    <col min="16" max="16" width="4" style="5" customWidth="1"/>
    <col min="17" max="17" width="8.81640625" style="6" customWidth="1"/>
    <col min="18" max="16384" width="9.1796875" style="5"/>
  </cols>
  <sheetData>
    <row r="1" spans="1:17" ht="15" customHeight="1" x14ac:dyDescent="0.25">
      <c r="A1" s="98" t="s">
        <v>47</v>
      </c>
      <c r="B1" s="98"/>
      <c r="C1" s="98"/>
      <c r="D1" s="98"/>
      <c r="E1" s="98"/>
      <c r="F1" s="98"/>
      <c r="G1" s="98"/>
      <c r="H1" s="98"/>
      <c r="I1" s="105"/>
      <c r="J1" s="105"/>
      <c r="K1" s="105"/>
      <c r="L1" s="105"/>
      <c r="M1" s="105"/>
      <c r="N1" s="105"/>
      <c r="O1" s="105"/>
      <c r="P1" s="105"/>
      <c r="Q1" s="105"/>
    </row>
    <row r="2" spans="1:17" ht="15" customHeight="1" x14ac:dyDescent="0.25"/>
    <row r="3" spans="1:17" ht="15.75" customHeight="1" x14ac:dyDescent="0.25">
      <c r="A3" s="99" t="s">
        <v>0</v>
      </c>
      <c r="B3" s="101" t="s">
        <v>14</v>
      </c>
      <c r="C3" s="103" t="s">
        <v>48</v>
      </c>
      <c r="D3" s="103"/>
      <c r="E3" s="106"/>
      <c r="F3" s="106"/>
      <c r="G3" s="106"/>
      <c r="H3" s="106"/>
      <c r="I3" s="107"/>
      <c r="J3" s="107"/>
      <c r="K3" s="107"/>
      <c r="L3" s="107"/>
      <c r="M3" s="107"/>
      <c r="N3" s="107"/>
      <c r="O3" s="108"/>
      <c r="P3" s="108"/>
      <c r="Q3" s="109"/>
    </row>
    <row r="4" spans="1:17" ht="15.75" customHeight="1" x14ac:dyDescent="0.25">
      <c r="A4" s="114"/>
      <c r="B4" s="115"/>
      <c r="C4" s="110" t="s">
        <v>18</v>
      </c>
      <c r="D4" s="111"/>
      <c r="E4" s="111"/>
      <c r="F4" s="110" t="s">
        <v>30</v>
      </c>
      <c r="G4" s="111"/>
      <c r="H4" s="111"/>
      <c r="I4" s="110" t="s">
        <v>21</v>
      </c>
      <c r="J4" s="111"/>
      <c r="K4" s="111"/>
      <c r="L4" s="111"/>
      <c r="M4" s="111"/>
      <c r="N4" s="111"/>
      <c r="O4" s="112"/>
      <c r="P4" s="112"/>
      <c r="Q4" s="113"/>
    </row>
    <row r="5" spans="1:17" ht="15.75" customHeight="1" x14ac:dyDescent="0.25">
      <c r="A5" s="114"/>
      <c r="B5" s="115"/>
      <c r="C5" s="111"/>
      <c r="D5" s="116"/>
      <c r="E5" s="116"/>
      <c r="F5" s="116"/>
      <c r="G5" s="116"/>
      <c r="H5" s="111"/>
      <c r="I5" s="110" t="s">
        <v>20</v>
      </c>
      <c r="J5" s="111"/>
      <c r="K5" s="111"/>
      <c r="L5" s="110" t="s">
        <v>19</v>
      </c>
      <c r="M5" s="111"/>
      <c r="N5" s="111"/>
      <c r="O5" s="110" t="s">
        <v>35</v>
      </c>
      <c r="P5" s="111"/>
      <c r="Q5" s="117"/>
    </row>
    <row r="6" spans="1:17" s="4" customFormat="1" ht="30" customHeight="1" x14ac:dyDescent="0.25">
      <c r="A6" s="100"/>
      <c r="B6" s="102"/>
      <c r="C6" s="18" t="s">
        <v>15</v>
      </c>
      <c r="D6" s="18" t="s">
        <v>16</v>
      </c>
      <c r="E6" s="27" t="s">
        <v>17</v>
      </c>
      <c r="F6" s="18" t="s">
        <v>15</v>
      </c>
      <c r="G6" s="18" t="s">
        <v>16</v>
      </c>
      <c r="H6" s="27" t="s">
        <v>17</v>
      </c>
      <c r="I6" s="18" t="s">
        <v>15</v>
      </c>
      <c r="J6" s="18" t="s">
        <v>16</v>
      </c>
      <c r="K6" s="27" t="s">
        <v>17</v>
      </c>
      <c r="L6" s="18" t="s">
        <v>15</v>
      </c>
      <c r="M6" s="18" t="s">
        <v>16</v>
      </c>
      <c r="N6" s="27" t="s">
        <v>17</v>
      </c>
      <c r="O6" s="18" t="s">
        <v>15</v>
      </c>
      <c r="P6" s="18" t="s">
        <v>16</v>
      </c>
      <c r="Q6" s="23" t="s">
        <v>17</v>
      </c>
    </row>
    <row r="7" spans="1:17" ht="15" customHeight="1" x14ac:dyDescent="0.25">
      <c r="A7" s="12">
        <v>1</v>
      </c>
      <c r="B7" s="13" t="s">
        <v>51</v>
      </c>
      <c r="C7" s="9">
        <v>0</v>
      </c>
      <c r="D7" s="38">
        <v>0</v>
      </c>
      <c r="E7" s="39" t="s">
        <v>67</v>
      </c>
      <c r="F7" s="39">
        <v>0</v>
      </c>
      <c r="G7" s="39">
        <v>0</v>
      </c>
      <c r="H7" s="39" t="s">
        <v>67</v>
      </c>
      <c r="I7" s="9">
        <v>0</v>
      </c>
      <c r="J7" s="2">
        <v>0</v>
      </c>
      <c r="K7" s="39" t="s">
        <v>67</v>
      </c>
      <c r="L7" s="9">
        <v>0</v>
      </c>
      <c r="M7" s="2">
        <v>0</v>
      </c>
      <c r="N7" s="39" t="s">
        <v>67</v>
      </c>
      <c r="O7" s="11">
        <v>0</v>
      </c>
      <c r="P7" s="2">
        <v>0</v>
      </c>
      <c r="Q7" s="79" t="s">
        <v>67</v>
      </c>
    </row>
    <row r="8" spans="1:17" ht="15" customHeight="1" x14ac:dyDescent="0.25">
      <c r="A8" s="12">
        <v>2</v>
      </c>
      <c r="B8" s="13" t="s">
        <v>52</v>
      </c>
      <c r="C8" s="11">
        <v>0</v>
      </c>
      <c r="D8" s="2">
        <v>0</v>
      </c>
      <c r="E8" s="39" t="s">
        <v>67</v>
      </c>
      <c r="F8" s="10">
        <v>0</v>
      </c>
      <c r="G8" s="10">
        <v>0</v>
      </c>
      <c r="H8" s="39" t="s">
        <v>67</v>
      </c>
      <c r="I8" s="11">
        <v>0</v>
      </c>
      <c r="J8" s="2">
        <v>0</v>
      </c>
      <c r="K8" s="39" t="s">
        <v>67</v>
      </c>
      <c r="L8" s="11">
        <v>0</v>
      </c>
      <c r="M8" s="2">
        <v>0</v>
      </c>
      <c r="N8" s="39" t="s">
        <v>67</v>
      </c>
      <c r="O8" s="11">
        <v>0</v>
      </c>
      <c r="P8" s="2">
        <v>0</v>
      </c>
      <c r="Q8" s="79" t="s">
        <v>67</v>
      </c>
    </row>
    <row r="9" spans="1:17" ht="15" customHeight="1" x14ac:dyDescent="0.25">
      <c r="A9" s="12">
        <v>3</v>
      </c>
      <c r="B9" s="13" t="s">
        <v>53</v>
      </c>
      <c r="C9" s="11">
        <v>0</v>
      </c>
      <c r="D9" s="38">
        <v>0</v>
      </c>
      <c r="E9" s="39" t="s">
        <v>67</v>
      </c>
      <c r="F9" s="39">
        <v>0</v>
      </c>
      <c r="G9" s="39">
        <v>0</v>
      </c>
      <c r="H9" s="39" t="s">
        <v>67</v>
      </c>
      <c r="I9" s="11">
        <v>0</v>
      </c>
      <c r="J9" s="2">
        <v>0</v>
      </c>
      <c r="K9" s="39" t="s">
        <v>67</v>
      </c>
      <c r="L9" s="11">
        <v>0</v>
      </c>
      <c r="M9" s="2">
        <v>0</v>
      </c>
      <c r="N9" s="39" t="s">
        <v>67</v>
      </c>
      <c r="O9" s="11">
        <v>0</v>
      </c>
      <c r="P9" s="2">
        <v>0</v>
      </c>
      <c r="Q9" s="79" t="s">
        <v>67</v>
      </c>
    </row>
    <row r="10" spans="1:17" ht="15" customHeight="1" x14ac:dyDescent="0.25">
      <c r="A10" s="12">
        <v>4</v>
      </c>
      <c r="B10" s="13" t="s">
        <v>54</v>
      </c>
      <c r="C10" s="11">
        <v>5622987</v>
      </c>
      <c r="D10" s="2">
        <v>2</v>
      </c>
      <c r="E10" s="39">
        <v>2811493.5</v>
      </c>
      <c r="F10" s="10">
        <v>3823839</v>
      </c>
      <c r="G10" s="10">
        <v>2</v>
      </c>
      <c r="H10" s="39">
        <v>1911919.5</v>
      </c>
      <c r="I10" s="11">
        <v>0</v>
      </c>
      <c r="J10" s="2">
        <v>0</v>
      </c>
      <c r="K10" s="39" t="s">
        <v>67</v>
      </c>
      <c r="L10" s="11">
        <v>5622987</v>
      </c>
      <c r="M10" s="2">
        <v>2</v>
      </c>
      <c r="N10" s="39">
        <v>2811493.5</v>
      </c>
      <c r="O10" s="11">
        <v>0</v>
      </c>
      <c r="P10" s="2">
        <v>0</v>
      </c>
      <c r="Q10" s="79" t="s">
        <v>67</v>
      </c>
    </row>
    <row r="11" spans="1:17" ht="15" customHeight="1" x14ac:dyDescent="0.25">
      <c r="A11" s="12">
        <v>5</v>
      </c>
      <c r="B11" s="13" t="s">
        <v>55</v>
      </c>
      <c r="C11" s="11">
        <v>0</v>
      </c>
      <c r="D11" s="38">
        <v>0</v>
      </c>
      <c r="E11" s="39" t="s">
        <v>67</v>
      </c>
      <c r="F11" s="39">
        <v>0</v>
      </c>
      <c r="G11" s="39">
        <v>0</v>
      </c>
      <c r="H11" s="39" t="s">
        <v>67</v>
      </c>
      <c r="I11" s="11">
        <v>0</v>
      </c>
      <c r="J11" s="2">
        <v>0</v>
      </c>
      <c r="K11" s="39" t="s">
        <v>67</v>
      </c>
      <c r="L11" s="11">
        <v>0</v>
      </c>
      <c r="M11" s="2">
        <v>0</v>
      </c>
      <c r="N11" s="39" t="s">
        <v>67</v>
      </c>
      <c r="O11" s="11">
        <v>0</v>
      </c>
      <c r="P11" s="2">
        <v>0</v>
      </c>
      <c r="Q11" s="79" t="s">
        <v>67</v>
      </c>
    </row>
    <row r="12" spans="1:17" ht="15" customHeight="1" x14ac:dyDescent="0.25">
      <c r="A12" s="12">
        <v>6</v>
      </c>
      <c r="B12" s="13" t="s">
        <v>56</v>
      </c>
      <c r="C12" s="11">
        <v>1089666</v>
      </c>
      <c r="D12" s="2">
        <v>2</v>
      </c>
      <c r="E12" s="39">
        <v>544833</v>
      </c>
      <c r="F12" s="10">
        <v>511405</v>
      </c>
      <c r="G12" s="10">
        <v>1</v>
      </c>
      <c r="H12" s="39">
        <v>511405</v>
      </c>
      <c r="I12" s="11">
        <v>0</v>
      </c>
      <c r="J12" s="2">
        <v>0</v>
      </c>
      <c r="K12" s="39" t="s">
        <v>67</v>
      </c>
      <c r="L12" s="11">
        <v>302889</v>
      </c>
      <c r="M12" s="2">
        <v>1</v>
      </c>
      <c r="N12" s="39">
        <v>302889</v>
      </c>
      <c r="O12" s="11">
        <v>786777</v>
      </c>
      <c r="P12" s="2">
        <v>1</v>
      </c>
      <c r="Q12" s="79">
        <v>786777</v>
      </c>
    </row>
    <row r="13" spans="1:17" ht="15" customHeight="1" x14ac:dyDescent="0.25">
      <c r="A13" s="12">
        <v>7</v>
      </c>
      <c r="B13" s="13" t="s">
        <v>57</v>
      </c>
      <c r="C13" s="11">
        <v>0</v>
      </c>
      <c r="D13" s="2">
        <v>0</v>
      </c>
      <c r="E13" s="39" t="s">
        <v>67</v>
      </c>
      <c r="F13" s="10">
        <v>0</v>
      </c>
      <c r="G13" s="10">
        <v>0</v>
      </c>
      <c r="H13" s="39" t="s">
        <v>67</v>
      </c>
      <c r="I13" s="11">
        <v>0</v>
      </c>
      <c r="J13" s="2">
        <v>0</v>
      </c>
      <c r="K13" s="39" t="s">
        <v>67</v>
      </c>
      <c r="L13" s="11">
        <v>0</v>
      </c>
      <c r="M13" s="2">
        <v>0</v>
      </c>
      <c r="N13" s="39" t="s">
        <v>67</v>
      </c>
      <c r="O13" s="11">
        <v>0</v>
      </c>
      <c r="P13" s="2">
        <v>0</v>
      </c>
      <c r="Q13" s="79" t="s">
        <v>67</v>
      </c>
    </row>
    <row r="14" spans="1:17" ht="15" customHeight="1" x14ac:dyDescent="0.25">
      <c r="A14" s="12">
        <v>8</v>
      </c>
      <c r="B14" s="13" t="s">
        <v>58</v>
      </c>
      <c r="C14" s="11">
        <v>0</v>
      </c>
      <c r="D14" s="2">
        <v>0</v>
      </c>
      <c r="E14" s="39" t="s">
        <v>67</v>
      </c>
      <c r="F14" s="10">
        <v>0</v>
      </c>
      <c r="G14" s="10">
        <v>0</v>
      </c>
      <c r="H14" s="39" t="s">
        <v>67</v>
      </c>
      <c r="I14" s="11">
        <v>0</v>
      </c>
      <c r="J14" s="2">
        <v>0</v>
      </c>
      <c r="K14" s="39" t="s">
        <v>67</v>
      </c>
      <c r="L14" s="11">
        <v>0</v>
      </c>
      <c r="M14" s="2">
        <v>0</v>
      </c>
      <c r="N14" s="39" t="s">
        <v>67</v>
      </c>
      <c r="O14" s="11">
        <v>0</v>
      </c>
      <c r="P14" s="2">
        <v>0</v>
      </c>
      <c r="Q14" s="79" t="s">
        <v>67</v>
      </c>
    </row>
    <row r="15" spans="1:17" ht="15" customHeight="1" x14ac:dyDescent="0.25">
      <c r="A15" s="12">
        <v>9</v>
      </c>
      <c r="B15" s="13" t="s">
        <v>59</v>
      </c>
      <c r="C15" s="11">
        <v>0</v>
      </c>
      <c r="D15" s="2">
        <v>0</v>
      </c>
      <c r="E15" s="39" t="s">
        <v>67</v>
      </c>
      <c r="F15" s="10">
        <v>0</v>
      </c>
      <c r="G15" s="10">
        <v>0</v>
      </c>
      <c r="H15" s="39" t="s">
        <v>67</v>
      </c>
      <c r="I15" s="11">
        <v>0</v>
      </c>
      <c r="J15" s="2">
        <v>0</v>
      </c>
      <c r="K15" s="39" t="s">
        <v>67</v>
      </c>
      <c r="L15" s="11">
        <v>0</v>
      </c>
      <c r="M15" s="2">
        <v>0</v>
      </c>
      <c r="N15" s="39" t="s">
        <v>67</v>
      </c>
      <c r="O15" s="11">
        <v>0</v>
      </c>
      <c r="P15" s="2">
        <v>0</v>
      </c>
      <c r="Q15" s="79" t="s">
        <v>67</v>
      </c>
    </row>
    <row r="16" spans="1:17" ht="15" customHeight="1" x14ac:dyDescent="0.25">
      <c r="A16" s="12">
        <v>10</v>
      </c>
      <c r="B16" s="13" t="s">
        <v>60</v>
      </c>
      <c r="C16" s="2">
        <v>6760722</v>
      </c>
      <c r="D16" s="2">
        <v>1</v>
      </c>
      <c r="E16" s="39">
        <v>6760722</v>
      </c>
      <c r="F16" s="10">
        <v>3364440</v>
      </c>
      <c r="G16" s="10">
        <v>1</v>
      </c>
      <c r="H16" s="39">
        <v>3364440</v>
      </c>
      <c r="I16" s="2">
        <v>0</v>
      </c>
      <c r="J16" s="2">
        <v>0</v>
      </c>
      <c r="K16" s="39" t="s">
        <v>67</v>
      </c>
      <c r="L16" s="2">
        <v>6760722</v>
      </c>
      <c r="M16" s="2">
        <v>1</v>
      </c>
      <c r="N16" s="39">
        <v>6760722</v>
      </c>
      <c r="O16" s="2">
        <v>0</v>
      </c>
      <c r="P16" s="2">
        <v>0</v>
      </c>
      <c r="Q16" s="79" t="s">
        <v>67</v>
      </c>
    </row>
    <row r="17" spans="1:17" ht="15" customHeight="1" x14ac:dyDescent="0.25">
      <c r="A17" s="12">
        <v>11</v>
      </c>
      <c r="B17" s="13" t="s">
        <v>61</v>
      </c>
      <c r="C17" s="2">
        <v>0</v>
      </c>
      <c r="D17" s="2">
        <v>0</v>
      </c>
      <c r="E17" s="39" t="s">
        <v>67</v>
      </c>
      <c r="F17" s="10">
        <v>0</v>
      </c>
      <c r="G17" s="10">
        <v>0</v>
      </c>
      <c r="H17" s="39" t="s">
        <v>67</v>
      </c>
      <c r="I17" s="2">
        <v>0</v>
      </c>
      <c r="J17" s="2">
        <v>0</v>
      </c>
      <c r="K17" s="39" t="s">
        <v>67</v>
      </c>
      <c r="L17" s="2">
        <v>0</v>
      </c>
      <c r="M17" s="2">
        <v>0</v>
      </c>
      <c r="N17" s="39" t="s">
        <v>67</v>
      </c>
      <c r="O17" s="2">
        <v>0</v>
      </c>
      <c r="P17" s="2">
        <v>0</v>
      </c>
      <c r="Q17" s="79" t="s">
        <v>67</v>
      </c>
    </row>
    <row r="18" spans="1:17" ht="15" customHeight="1" x14ac:dyDescent="0.25">
      <c r="A18" s="12">
        <v>12</v>
      </c>
      <c r="B18" s="13" t="s">
        <v>62</v>
      </c>
      <c r="C18" s="2">
        <v>65000</v>
      </c>
      <c r="D18" s="2">
        <v>1</v>
      </c>
      <c r="E18" s="39">
        <v>65000</v>
      </c>
      <c r="F18" s="10">
        <v>39000</v>
      </c>
      <c r="G18" s="10">
        <v>1</v>
      </c>
      <c r="H18" s="39">
        <v>39000</v>
      </c>
      <c r="I18" s="2">
        <v>0</v>
      </c>
      <c r="J18" s="2">
        <v>0</v>
      </c>
      <c r="K18" s="39" t="s">
        <v>67</v>
      </c>
      <c r="L18" s="2">
        <v>0</v>
      </c>
      <c r="M18" s="2">
        <v>0</v>
      </c>
      <c r="N18" s="39" t="s">
        <v>67</v>
      </c>
      <c r="O18" s="2">
        <v>65000</v>
      </c>
      <c r="P18" s="2">
        <v>1</v>
      </c>
      <c r="Q18" s="79">
        <v>65000</v>
      </c>
    </row>
    <row r="19" spans="1:17" ht="15" customHeight="1" x14ac:dyDescent="0.25">
      <c r="A19" s="12">
        <v>13</v>
      </c>
      <c r="B19" s="13" t="s">
        <v>63</v>
      </c>
      <c r="C19" s="2">
        <v>2805955</v>
      </c>
      <c r="D19" s="2">
        <v>1</v>
      </c>
      <c r="E19" s="39">
        <v>2805955</v>
      </c>
      <c r="F19" s="10">
        <v>1805955</v>
      </c>
      <c r="G19" s="10">
        <v>1</v>
      </c>
      <c r="H19" s="39">
        <v>1805955</v>
      </c>
      <c r="I19" s="2">
        <v>0</v>
      </c>
      <c r="J19" s="2">
        <v>0</v>
      </c>
      <c r="K19" s="39" t="s">
        <v>67</v>
      </c>
      <c r="L19" s="2">
        <v>0</v>
      </c>
      <c r="M19" s="2">
        <v>0</v>
      </c>
      <c r="N19" s="39" t="s">
        <v>67</v>
      </c>
      <c r="O19" s="2">
        <v>2805955</v>
      </c>
      <c r="P19" s="2">
        <v>1</v>
      </c>
      <c r="Q19" s="79">
        <v>2805955</v>
      </c>
    </row>
    <row r="20" spans="1:17" ht="15" customHeight="1" x14ac:dyDescent="0.25">
      <c r="A20" s="12">
        <v>14</v>
      </c>
      <c r="B20" s="13" t="s">
        <v>64</v>
      </c>
      <c r="C20" s="2">
        <v>0</v>
      </c>
      <c r="D20" s="2">
        <v>0</v>
      </c>
      <c r="E20" s="39" t="s">
        <v>67</v>
      </c>
      <c r="F20" s="10">
        <v>0</v>
      </c>
      <c r="G20" s="10">
        <v>0</v>
      </c>
      <c r="H20" s="39" t="s">
        <v>67</v>
      </c>
      <c r="I20" s="2">
        <v>0</v>
      </c>
      <c r="J20" s="2">
        <v>0</v>
      </c>
      <c r="K20" s="39" t="s">
        <v>67</v>
      </c>
      <c r="L20" s="2">
        <v>0</v>
      </c>
      <c r="M20" s="2">
        <v>0</v>
      </c>
      <c r="N20" s="39" t="s">
        <v>67</v>
      </c>
      <c r="O20" s="2">
        <v>0</v>
      </c>
      <c r="P20" s="2">
        <v>0</v>
      </c>
      <c r="Q20" s="79" t="s">
        <v>67</v>
      </c>
    </row>
    <row r="21" spans="1:17" ht="15" customHeight="1" x14ac:dyDescent="0.25">
      <c r="A21" s="12">
        <v>15</v>
      </c>
      <c r="B21" s="13" t="s">
        <v>65</v>
      </c>
      <c r="C21" s="2">
        <v>4316741</v>
      </c>
      <c r="D21" s="2">
        <v>1</v>
      </c>
      <c r="E21" s="39">
        <v>4316741</v>
      </c>
      <c r="F21" s="10">
        <v>2604232</v>
      </c>
      <c r="G21" s="10">
        <v>1</v>
      </c>
      <c r="H21" s="39">
        <v>2604232</v>
      </c>
      <c r="I21" s="2">
        <v>0</v>
      </c>
      <c r="J21" s="2">
        <v>0</v>
      </c>
      <c r="K21" s="39" t="s">
        <v>67</v>
      </c>
      <c r="L21" s="2">
        <v>0</v>
      </c>
      <c r="M21" s="2">
        <v>0</v>
      </c>
      <c r="N21" s="39" t="s">
        <v>67</v>
      </c>
      <c r="O21" s="2">
        <v>4316741</v>
      </c>
      <c r="P21" s="2">
        <v>1</v>
      </c>
      <c r="Q21" s="79">
        <v>4316741</v>
      </c>
    </row>
    <row r="22" spans="1:17" ht="15" customHeight="1" x14ac:dyDescent="0.25">
      <c r="A22" s="12">
        <v>16</v>
      </c>
      <c r="B22" s="13" t="s">
        <v>66</v>
      </c>
      <c r="C22" s="2">
        <v>0</v>
      </c>
      <c r="D22" s="2">
        <v>0</v>
      </c>
      <c r="E22" s="39" t="s">
        <v>67</v>
      </c>
      <c r="F22" s="10">
        <v>0</v>
      </c>
      <c r="G22" s="10">
        <v>0</v>
      </c>
      <c r="H22" s="39" t="s">
        <v>67</v>
      </c>
      <c r="I22" s="2">
        <v>0</v>
      </c>
      <c r="J22" s="2">
        <v>0</v>
      </c>
      <c r="K22" s="39" t="s">
        <v>67</v>
      </c>
      <c r="L22" s="2">
        <v>0</v>
      </c>
      <c r="M22" s="2">
        <v>0</v>
      </c>
      <c r="N22" s="39" t="s">
        <v>67</v>
      </c>
      <c r="O22" s="2">
        <v>0</v>
      </c>
      <c r="P22" s="2">
        <v>0</v>
      </c>
      <c r="Q22" s="79" t="s">
        <v>67</v>
      </c>
    </row>
    <row r="23" spans="1:17" ht="15" customHeight="1" x14ac:dyDescent="0.25">
      <c r="A23" s="28" t="s">
        <v>5</v>
      </c>
      <c r="B23" s="29" t="s">
        <v>4</v>
      </c>
      <c r="C23" s="24">
        <f>SUM(C7:C22)</f>
        <v>20661071</v>
      </c>
      <c r="D23" s="24">
        <f>SUM(D7:D22)</f>
        <v>8</v>
      </c>
      <c r="E23" s="30" t="s">
        <v>5</v>
      </c>
      <c r="F23" s="24">
        <f>SUM(F7:F22)</f>
        <v>12148871</v>
      </c>
      <c r="G23" s="24">
        <f>SUM(G7:G22)</f>
        <v>7</v>
      </c>
      <c r="H23" s="30" t="s">
        <v>5</v>
      </c>
      <c r="I23" s="24">
        <f>SUM(I7:I22)</f>
        <v>0</v>
      </c>
      <c r="J23" s="24">
        <f>SUM(J7:J22)</f>
        <v>0</v>
      </c>
      <c r="K23" s="30" t="s">
        <v>5</v>
      </c>
      <c r="L23" s="24">
        <f>SUM(L7:L22)</f>
        <v>12686598</v>
      </c>
      <c r="M23" s="24">
        <f>SUM(M7:M22)</f>
        <v>4</v>
      </c>
      <c r="N23" s="30" t="s">
        <v>5</v>
      </c>
      <c r="O23" s="24">
        <f>SUM(O7:O22)</f>
        <v>7974473</v>
      </c>
      <c r="P23" s="24">
        <f>SUM(P7:P22)</f>
        <v>4</v>
      </c>
      <c r="Q23" s="25" t="s">
        <v>5</v>
      </c>
    </row>
  </sheetData>
  <sheetProtection algorithmName="SHA-512" hashValue="fUqEGcEgH9EqQFRPCWpqvTnMPKEiFoC6KAgEtnpQK0QxvSMcRRN3j1XL50ywgevrOXBU8XrcICD0qzD383MspA==" saltValue="J7ssr7Uj/4e1gkDP/0B43Q==" spinCount="100000" sheet="1" objects="1" scenarios="1"/>
  <mergeCells count="10">
    <mergeCell ref="A1:Q1"/>
    <mergeCell ref="C3:Q3"/>
    <mergeCell ref="I4:Q4"/>
    <mergeCell ref="A3:A6"/>
    <mergeCell ref="B3:B6"/>
    <mergeCell ref="I5:K5"/>
    <mergeCell ref="L5:N5"/>
    <mergeCell ref="C4:E5"/>
    <mergeCell ref="F4:H5"/>
    <mergeCell ref="O5:Q5"/>
  </mergeCells>
  <phoneticPr fontId="4" type="noConversion"/>
  <pageMargins left="0.98425196850393704" right="0.55118110236220474" top="0.78740157480314965" bottom="0.47244094488188981" header="0.39370078740157483" footer="0.27559055118110237"/>
  <pageSetup paperSize="9" firstPageNumber="0" orientation="landscape" horizontalDpi="1200" verticalDpi="12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tabColor rgb="FFFFFF00"/>
  </sheetPr>
  <dimension ref="A1:M35"/>
  <sheetViews>
    <sheetView zoomScale="115" zoomScaleNormal="115" workbookViewId="0">
      <pane ySplit="6" topLeftCell="A7" activePane="bottomLeft" state="frozen"/>
      <selection pane="bottomLeft" activeCell="C31" sqref="C31"/>
    </sheetView>
  </sheetViews>
  <sheetFormatPr defaultColWidth="9.1796875" defaultRowHeight="9.75" customHeight="1" x14ac:dyDescent="0.25"/>
  <cols>
    <col min="1" max="1" width="3.1796875" style="5" customWidth="1"/>
    <col min="2" max="2" width="13.26953125" style="4" customWidth="1"/>
    <col min="3" max="3" width="11.81640625" style="5" customWidth="1"/>
    <col min="4" max="4" width="7.7265625" style="5" customWidth="1"/>
    <col min="5" max="5" width="10.7265625" style="6" customWidth="1"/>
    <col min="6" max="6" width="11.81640625" style="6" customWidth="1"/>
    <col min="7" max="7" width="7.7265625" style="6" customWidth="1"/>
    <col min="8" max="8" width="11.81640625" style="5" customWidth="1"/>
    <col min="9" max="9" width="7.7265625" style="6" customWidth="1"/>
    <col min="10" max="10" width="11.81640625" style="5" customWidth="1"/>
    <col min="11" max="11" width="7.7265625" style="6" customWidth="1"/>
    <col min="12" max="12" width="11.81640625" style="5" customWidth="1"/>
    <col min="13" max="13" width="7.7265625" style="6" customWidth="1"/>
    <col min="14" max="16384" width="9.1796875" style="5"/>
  </cols>
  <sheetData>
    <row r="1" spans="1:13" ht="15" customHeight="1" x14ac:dyDescent="0.25">
      <c r="A1" s="98" t="s">
        <v>42</v>
      </c>
      <c r="B1" s="98"/>
      <c r="C1" s="98"/>
      <c r="D1" s="98"/>
      <c r="E1" s="98"/>
      <c r="F1" s="98"/>
      <c r="G1" s="98"/>
      <c r="H1" s="105"/>
      <c r="I1" s="105"/>
      <c r="J1" s="105"/>
      <c r="K1" s="105"/>
      <c r="L1" s="105"/>
      <c r="M1" s="105"/>
    </row>
    <row r="2" spans="1:13" ht="15" customHeight="1" x14ac:dyDescent="0.25"/>
    <row r="3" spans="1:13" ht="15.75" customHeight="1" x14ac:dyDescent="0.25">
      <c r="A3" s="99" t="s">
        <v>0</v>
      </c>
      <c r="B3" s="101" t="s">
        <v>14</v>
      </c>
      <c r="C3" s="103" t="s">
        <v>49</v>
      </c>
      <c r="D3" s="103"/>
      <c r="E3" s="106"/>
      <c r="F3" s="106"/>
      <c r="G3" s="106"/>
      <c r="H3" s="107"/>
      <c r="I3" s="107"/>
      <c r="J3" s="107"/>
      <c r="K3" s="107"/>
      <c r="L3" s="108"/>
      <c r="M3" s="109"/>
    </row>
    <row r="4" spans="1:13" ht="15.75" customHeight="1" x14ac:dyDescent="0.25">
      <c r="A4" s="114"/>
      <c r="B4" s="115"/>
      <c r="C4" s="110" t="s">
        <v>18</v>
      </c>
      <c r="D4" s="111"/>
      <c r="E4" s="111"/>
      <c r="F4" s="110" t="s">
        <v>30</v>
      </c>
      <c r="G4" s="111"/>
      <c r="H4" s="110" t="s">
        <v>21</v>
      </c>
      <c r="I4" s="111"/>
      <c r="J4" s="111"/>
      <c r="K4" s="111"/>
      <c r="L4" s="112"/>
      <c r="M4" s="113"/>
    </row>
    <row r="5" spans="1:13" ht="15.75" customHeight="1" x14ac:dyDescent="0.25">
      <c r="A5" s="114"/>
      <c r="B5" s="115"/>
      <c r="C5" s="111"/>
      <c r="D5" s="116"/>
      <c r="E5" s="116"/>
      <c r="F5" s="116"/>
      <c r="G5" s="116"/>
      <c r="H5" s="110" t="s">
        <v>20</v>
      </c>
      <c r="I5" s="111"/>
      <c r="J5" s="110" t="s">
        <v>19</v>
      </c>
      <c r="K5" s="111"/>
      <c r="L5" s="110" t="s">
        <v>35</v>
      </c>
      <c r="M5" s="117"/>
    </row>
    <row r="6" spans="1:13" ht="65.25" customHeight="1" x14ac:dyDescent="0.25">
      <c r="A6" s="100"/>
      <c r="B6" s="102"/>
      <c r="C6" s="18" t="s">
        <v>15</v>
      </c>
      <c r="D6" s="18" t="s">
        <v>31</v>
      </c>
      <c r="E6" s="19" t="s">
        <v>32</v>
      </c>
      <c r="F6" s="18" t="s">
        <v>15</v>
      </c>
      <c r="G6" s="18" t="s">
        <v>31</v>
      </c>
      <c r="H6" s="18" t="s">
        <v>15</v>
      </c>
      <c r="I6" s="18" t="s">
        <v>31</v>
      </c>
      <c r="J6" s="18" t="s">
        <v>15</v>
      </c>
      <c r="K6" s="18" t="s">
        <v>31</v>
      </c>
      <c r="L6" s="18" t="s">
        <v>15</v>
      </c>
      <c r="M6" s="20" t="s">
        <v>31</v>
      </c>
    </row>
    <row r="7" spans="1:13" ht="15" customHeight="1" x14ac:dyDescent="0.2">
      <c r="A7" s="14">
        <v>1</v>
      </c>
      <c r="B7" s="15" t="s">
        <v>51</v>
      </c>
      <c r="C7" s="16">
        <v>42654093</v>
      </c>
      <c r="D7" s="37">
        <v>9</v>
      </c>
      <c r="E7" s="37">
        <v>457</v>
      </c>
      <c r="F7" s="37">
        <v>16909000</v>
      </c>
      <c r="G7" s="37">
        <v>9</v>
      </c>
      <c r="H7" s="16">
        <v>0</v>
      </c>
      <c r="I7" s="16">
        <v>0</v>
      </c>
      <c r="J7" s="16">
        <v>9585633</v>
      </c>
      <c r="K7" s="16">
        <v>3</v>
      </c>
      <c r="L7" s="16">
        <v>33068460</v>
      </c>
      <c r="M7" s="17">
        <v>6</v>
      </c>
    </row>
    <row r="8" spans="1:13" ht="15.75" customHeight="1" x14ac:dyDescent="0.2">
      <c r="A8" s="14">
        <v>2</v>
      </c>
      <c r="B8" s="15" t="s">
        <v>52</v>
      </c>
      <c r="C8" s="16">
        <v>46311322</v>
      </c>
      <c r="D8" s="16">
        <v>9</v>
      </c>
      <c r="E8" s="16">
        <v>441</v>
      </c>
      <c r="F8" s="16">
        <v>21832729</v>
      </c>
      <c r="G8" s="16">
        <v>9</v>
      </c>
      <c r="H8" s="16">
        <v>0</v>
      </c>
      <c r="I8" s="16">
        <v>0</v>
      </c>
      <c r="J8" s="16">
        <v>12553906</v>
      </c>
      <c r="K8" s="16">
        <v>3</v>
      </c>
      <c r="L8" s="16">
        <v>33757416</v>
      </c>
      <c r="M8" s="17">
        <v>6</v>
      </c>
    </row>
    <row r="9" spans="1:13" ht="15" customHeight="1" x14ac:dyDescent="0.2">
      <c r="A9" s="14">
        <v>3</v>
      </c>
      <c r="B9" s="15" t="s">
        <v>53</v>
      </c>
      <c r="C9" s="16">
        <v>36818625</v>
      </c>
      <c r="D9" s="37">
        <v>9</v>
      </c>
      <c r="E9" s="37">
        <v>359</v>
      </c>
      <c r="F9" s="37">
        <v>14266348</v>
      </c>
      <c r="G9" s="37">
        <v>9</v>
      </c>
      <c r="H9" s="16">
        <v>0</v>
      </c>
      <c r="I9" s="16">
        <v>0</v>
      </c>
      <c r="J9" s="16">
        <v>2772940</v>
      </c>
      <c r="K9" s="16">
        <v>1</v>
      </c>
      <c r="L9" s="16">
        <v>34045685</v>
      </c>
      <c r="M9" s="17">
        <v>8</v>
      </c>
    </row>
    <row r="10" spans="1:13" ht="15" customHeight="1" x14ac:dyDescent="0.2">
      <c r="A10" s="14">
        <v>4</v>
      </c>
      <c r="B10" s="15" t="s">
        <v>54</v>
      </c>
      <c r="C10" s="16">
        <v>4000243</v>
      </c>
      <c r="D10" s="16">
        <v>2</v>
      </c>
      <c r="E10" s="16">
        <v>42</v>
      </c>
      <c r="F10" s="16">
        <v>1567189</v>
      </c>
      <c r="G10" s="16">
        <v>2</v>
      </c>
      <c r="H10" s="16">
        <v>0</v>
      </c>
      <c r="I10" s="16">
        <v>0</v>
      </c>
      <c r="J10" s="16">
        <v>4000243</v>
      </c>
      <c r="K10" s="16">
        <v>2</v>
      </c>
      <c r="L10" s="16">
        <v>0</v>
      </c>
      <c r="M10" s="17">
        <v>0</v>
      </c>
    </row>
    <row r="11" spans="1:13" ht="15" customHeight="1" x14ac:dyDescent="0.2">
      <c r="A11" s="14">
        <v>5</v>
      </c>
      <c r="B11" s="15" t="s">
        <v>55</v>
      </c>
      <c r="C11" s="16">
        <v>39919855</v>
      </c>
      <c r="D11" s="37">
        <v>8</v>
      </c>
      <c r="E11" s="37">
        <v>417</v>
      </c>
      <c r="F11" s="37">
        <v>23337462</v>
      </c>
      <c r="G11" s="37">
        <v>8</v>
      </c>
      <c r="H11" s="16">
        <v>0</v>
      </c>
      <c r="I11" s="16">
        <v>0</v>
      </c>
      <c r="J11" s="16">
        <v>25996254</v>
      </c>
      <c r="K11" s="16">
        <v>4</v>
      </c>
      <c r="L11" s="16">
        <v>13923601</v>
      </c>
      <c r="M11" s="17">
        <v>4</v>
      </c>
    </row>
    <row r="12" spans="1:13" ht="15" customHeight="1" x14ac:dyDescent="0.2">
      <c r="A12" s="14">
        <v>6</v>
      </c>
      <c r="B12" s="15" t="s">
        <v>56</v>
      </c>
      <c r="C12" s="16">
        <v>51773960</v>
      </c>
      <c r="D12" s="16">
        <v>15</v>
      </c>
      <c r="E12" s="16">
        <v>661</v>
      </c>
      <c r="F12" s="16">
        <v>24060168</v>
      </c>
      <c r="G12" s="16">
        <v>15</v>
      </c>
      <c r="H12" s="16">
        <v>0</v>
      </c>
      <c r="I12" s="16">
        <v>0</v>
      </c>
      <c r="J12" s="16">
        <v>8616329</v>
      </c>
      <c r="K12" s="16">
        <v>3</v>
      </c>
      <c r="L12" s="16">
        <v>43157631</v>
      </c>
      <c r="M12" s="17">
        <v>12</v>
      </c>
    </row>
    <row r="13" spans="1:13" ht="15" customHeight="1" x14ac:dyDescent="0.2">
      <c r="A13" s="14">
        <v>7</v>
      </c>
      <c r="B13" s="15" t="s">
        <v>57</v>
      </c>
      <c r="C13" s="16">
        <v>34873979</v>
      </c>
      <c r="D13" s="16">
        <v>10</v>
      </c>
      <c r="E13" s="16">
        <v>336</v>
      </c>
      <c r="F13" s="16">
        <v>14821264</v>
      </c>
      <c r="G13" s="16">
        <v>10</v>
      </c>
      <c r="H13" s="16">
        <v>0</v>
      </c>
      <c r="I13" s="16">
        <v>0</v>
      </c>
      <c r="J13" s="16">
        <v>3918434</v>
      </c>
      <c r="K13" s="16">
        <v>2</v>
      </c>
      <c r="L13" s="16">
        <v>30955545</v>
      </c>
      <c r="M13" s="17">
        <v>8</v>
      </c>
    </row>
    <row r="14" spans="1:13" ht="15" customHeight="1" x14ac:dyDescent="0.2">
      <c r="A14" s="14">
        <v>8</v>
      </c>
      <c r="B14" s="15" t="s">
        <v>58</v>
      </c>
      <c r="C14" s="16">
        <v>22411158</v>
      </c>
      <c r="D14" s="16">
        <v>5</v>
      </c>
      <c r="E14" s="16">
        <v>376</v>
      </c>
      <c r="F14" s="16">
        <v>12235475</v>
      </c>
      <c r="G14" s="16">
        <v>5</v>
      </c>
      <c r="H14" s="16">
        <v>0</v>
      </c>
      <c r="I14" s="16">
        <v>0</v>
      </c>
      <c r="J14" s="16">
        <v>0</v>
      </c>
      <c r="K14" s="16">
        <v>0</v>
      </c>
      <c r="L14" s="16">
        <v>22411158</v>
      </c>
      <c r="M14" s="17">
        <v>5</v>
      </c>
    </row>
    <row r="15" spans="1:13" ht="15" customHeight="1" x14ac:dyDescent="0.2">
      <c r="A15" s="14">
        <v>9</v>
      </c>
      <c r="B15" s="15" t="s">
        <v>59</v>
      </c>
      <c r="C15" s="16">
        <v>97372332</v>
      </c>
      <c r="D15" s="16">
        <v>12</v>
      </c>
      <c r="E15" s="16">
        <v>906</v>
      </c>
      <c r="F15" s="16">
        <v>41297659</v>
      </c>
      <c r="G15" s="16">
        <v>12</v>
      </c>
      <c r="H15" s="16">
        <v>0</v>
      </c>
      <c r="I15" s="16">
        <v>0</v>
      </c>
      <c r="J15" s="16">
        <v>0</v>
      </c>
      <c r="K15" s="16">
        <v>0</v>
      </c>
      <c r="L15" s="16">
        <v>97372332</v>
      </c>
      <c r="M15" s="17">
        <v>12</v>
      </c>
    </row>
    <row r="16" spans="1:13" ht="15" customHeight="1" x14ac:dyDescent="0.2">
      <c r="A16" s="14">
        <v>10</v>
      </c>
      <c r="B16" s="15" t="s">
        <v>60</v>
      </c>
      <c r="C16" s="16">
        <v>32013217</v>
      </c>
      <c r="D16" s="16">
        <v>10</v>
      </c>
      <c r="E16" s="16">
        <v>338</v>
      </c>
      <c r="F16" s="16">
        <v>12506000</v>
      </c>
      <c r="G16" s="16">
        <v>9</v>
      </c>
      <c r="H16" s="16">
        <v>0</v>
      </c>
      <c r="I16" s="16">
        <v>0</v>
      </c>
      <c r="J16" s="16">
        <v>116230</v>
      </c>
      <c r="K16" s="16">
        <v>1</v>
      </c>
      <c r="L16" s="16">
        <v>31896987</v>
      </c>
      <c r="M16" s="17">
        <v>9</v>
      </c>
    </row>
    <row r="17" spans="1:13" ht="15" customHeight="1" x14ac:dyDescent="0.2">
      <c r="A17" s="14">
        <v>11</v>
      </c>
      <c r="B17" s="15" t="s">
        <v>61</v>
      </c>
      <c r="C17" s="16">
        <v>21205224</v>
      </c>
      <c r="D17" s="16">
        <v>2</v>
      </c>
      <c r="E17" s="16">
        <v>113</v>
      </c>
      <c r="F17" s="16">
        <v>8369343</v>
      </c>
      <c r="G17" s="16">
        <v>2</v>
      </c>
      <c r="H17" s="16">
        <v>0</v>
      </c>
      <c r="I17" s="16">
        <v>0</v>
      </c>
      <c r="J17" s="16">
        <v>10185368</v>
      </c>
      <c r="K17" s="16">
        <v>1</v>
      </c>
      <c r="L17" s="16">
        <v>11019856</v>
      </c>
      <c r="M17" s="17">
        <v>1</v>
      </c>
    </row>
    <row r="18" spans="1:13" ht="15" customHeight="1" x14ac:dyDescent="0.2">
      <c r="A18" s="14">
        <v>12</v>
      </c>
      <c r="B18" s="15" t="s">
        <v>62</v>
      </c>
      <c r="C18" s="16">
        <v>78667525</v>
      </c>
      <c r="D18" s="16">
        <v>16</v>
      </c>
      <c r="E18" s="16">
        <v>767</v>
      </c>
      <c r="F18" s="16">
        <v>42180040</v>
      </c>
      <c r="G18" s="16">
        <v>16</v>
      </c>
      <c r="H18" s="16">
        <v>0</v>
      </c>
      <c r="I18" s="16">
        <v>0</v>
      </c>
      <c r="J18" s="16">
        <v>22461377</v>
      </c>
      <c r="K18" s="16">
        <v>4</v>
      </c>
      <c r="L18" s="16">
        <v>56206148</v>
      </c>
      <c r="M18" s="17">
        <v>12</v>
      </c>
    </row>
    <row r="19" spans="1:13" ht="15" customHeight="1" x14ac:dyDescent="0.2">
      <c r="A19" s="14">
        <v>13</v>
      </c>
      <c r="B19" s="15" t="s">
        <v>63</v>
      </c>
      <c r="C19" s="16">
        <v>33687645</v>
      </c>
      <c r="D19" s="16">
        <v>10</v>
      </c>
      <c r="E19" s="16">
        <v>356</v>
      </c>
      <c r="F19" s="16">
        <v>17948773</v>
      </c>
      <c r="G19" s="16">
        <v>10</v>
      </c>
      <c r="H19" s="16">
        <v>0</v>
      </c>
      <c r="I19" s="16">
        <v>0</v>
      </c>
      <c r="J19" s="16">
        <v>0</v>
      </c>
      <c r="K19" s="16">
        <v>0</v>
      </c>
      <c r="L19" s="16">
        <v>33687645</v>
      </c>
      <c r="M19" s="17">
        <v>10</v>
      </c>
    </row>
    <row r="20" spans="1:13" ht="15" customHeight="1" x14ac:dyDescent="0.2">
      <c r="A20" s="14">
        <v>14</v>
      </c>
      <c r="B20" s="15" t="s">
        <v>64</v>
      </c>
      <c r="C20" s="16">
        <v>35266393</v>
      </c>
      <c r="D20" s="16">
        <v>10</v>
      </c>
      <c r="E20" s="16">
        <v>343</v>
      </c>
      <c r="F20" s="16">
        <v>14818493</v>
      </c>
      <c r="G20" s="16">
        <v>10</v>
      </c>
      <c r="H20" s="16">
        <v>0</v>
      </c>
      <c r="I20" s="16">
        <v>0</v>
      </c>
      <c r="J20" s="16">
        <v>0</v>
      </c>
      <c r="K20" s="16">
        <v>0</v>
      </c>
      <c r="L20" s="16">
        <v>35266393</v>
      </c>
      <c r="M20" s="17">
        <v>10</v>
      </c>
    </row>
    <row r="21" spans="1:13" ht="15" customHeight="1" x14ac:dyDescent="0.2">
      <c r="A21" s="14">
        <v>15</v>
      </c>
      <c r="B21" s="15" t="s">
        <v>65</v>
      </c>
      <c r="C21" s="16">
        <v>50481247</v>
      </c>
      <c r="D21" s="16">
        <v>9</v>
      </c>
      <c r="E21" s="16">
        <v>574</v>
      </c>
      <c r="F21" s="16">
        <v>23041141</v>
      </c>
      <c r="G21" s="16">
        <v>9</v>
      </c>
      <c r="H21" s="16">
        <v>0</v>
      </c>
      <c r="I21" s="16">
        <v>0</v>
      </c>
      <c r="J21" s="16">
        <v>0</v>
      </c>
      <c r="K21" s="16">
        <v>0</v>
      </c>
      <c r="L21" s="16">
        <v>50481247</v>
      </c>
      <c r="M21" s="17">
        <v>9</v>
      </c>
    </row>
    <row r="22" spans="1:13" ht="15" customHeight="1" x14ac:dyDescent="0.2">
      <c r="A22" s="14">
        <v>16</v>
      </c>
      <c r="B22" s="15" t="s">
        <v>66</v>
      </c>
      <c r="C22" s="16">
        <v>83693571</v>
      </c>
      <c r="D22" s="16">
        <v>10</v>
      </c>
      <c r="E22" s="16">
        <v>725</v>
      </c>
      <c r="F22" s="16">
        <v>29180261</v>
      </c>
      <c r="G22" s="16">
        <v>10</v>
      </c>
      <c r="H22" s="16">
        <v>0</v>
      </c>
      <c r="I22" s="16">
        <v>0</v>
      </c>
      <c r="J22" s="16">
        <v>0</v>
      </c>
      <c r="K22" s="16">
        <v>0</v>
      </c>
      <c r="L22" s="16">
        <v>83693571</v>
      </c>
      <c r="M22" s="17">
        <v>10</v>
      </c>
    </row>
    <row r="23" spans="1:13" ht="15" customHeight="1" x14ac:dyDescent="0.25">
      <c r="A23" s="28" t="s">
        <v>5</v>
      </c>
      <c r="B23" s="29" t="s">
        <v>4</v>
      </c>
      <c r="C23" s="24">
        <f t="shared" ref="C23:M23" si="0">SUM(C7:C22)</f>
        <v>711150389</v>
      </c>
      <c r="D23" s="24">
        <f t="shared" si="0"/>
        <v>146</v>
      </c>
      <c r="E23" s="24">
        <f t="shared" si="0"/>
        <v>7211</v>
      </c>
      <c r="F23" s="24">
        <f t="shared" si="0"/>
        <v>318371345</v>
      </c>
      <c r="G23" s="24">
        <f t="shared" si="0"/>
        <v>145</v>
      </c>
      <c r="H23" s="24">
        <f t="shared" si="0"/>
        <v>0</v>
      </c>
      <c r="I23" s="24">
        <f t="shared" si="0"/>
        <v>0</v>
      </c>
      <c r="J23" s="24">
        <f t="shared" si="0"/>
        <v>100206714</v>
      </c>
      <c r="K23" s="24">
        <f t="shared" si="0"/>
        <v>24</v>
      </c>
      <c r="L23" s="24">
        <f t="shared" si="0"/>
        <v>610943675</v>
      </c>
      <c r="M23" s="31">
        <f t="shared" si="0"/>
        <v>122</v>
      </c>
    </row>
    <row r="25" spans="1:13" ht="15" hidden="1" customHeight="1" x14ac:dyDescent="0.25">
      <c r="C25" s="32">
        <v>552581</v>
      </c>
      <c r="D25" s="32">
        <v>3</v>
      </c>
      <c r="F25" s="6">
        <v>132693</v>
      </c>
      <c r="G25" s="6">
        <v>1</v>
      </c>
      <c r="J25" s="5">
        <v>66956</v>
      </c>
      <c r="K25" s="6">
        <v>1</v>
      </c>
      <c r="L25" s="5">
        <v>485625</v>
      </c>
      <c r="M25" s="6">
        <v>2</v>
      </c>
    </row>
    <row r="26" spans="1:13" ht="15" hidden="1" customHeight="1" x14ac:dyDescent="0.25">
      <c r="C26" s="32">
        <v>59485301</v>
      </c>
      <c r="D26" s="32">
        <v>58</v>
      </c>
      <c r="F26" s="6">
        <v>37372070</v>
      </c>
      <c r="G26" s="6">
        <v>57</v>
      </c>
      <c r="J26" s="5">
        <v>13057284</v>
      </c>
      <c r="K26" s="6">
        <v>14</v>
      </c>
      <c r="L26" s="5">
        <v>43736759</v>
      </c>
      <c r="M26" s="6">
        <v>41</v>
      </c>
    </row>
    <row r="27" spans="1:13" ht="15" hidden="1" customHeight="1" x14ac:dyDescent="0.25">
      <c r="C27" s="32">
        <f>SUM(C25:C26)</f>
        <v>60037882</v>
      </c>
      <c r="D27" s="32">
        <f>SUM(D25:D26)</f>
        <v>61</v>
      </c>
      <c r="F27" s="32">
        <f>SUM(F25:F26)</f>
        <v>37504763</v>
      </c>
      <c r="G27" s="32">
        <f>SUM(G25:G26)</f>
        <v>58</v>
      </c>
      <c r="J27" s="32">
        <f>SUM(J25:J26)</f>
        <v>13124240</v>
      </c>
      <c r="K27" s="32">
        <f>SUM(K25:K26)</f>
        <v>15</v>
      </c>
      <c r="L27" s="32">
        <f>SUM(L25:L26)</f>
        <v>44222384</v>
      </c>
      <c r="M27" s="32">
        <f>SUM(M25:M26)</f>
        <v>43</v>
      </c>
    </row>
    <row r="28" spans="1:13" ht="15" hidden="1" customHeight="1" x14ac:dyDescent="0.25"/>
    <row r="29" spans="1:13" ht="15" customHeight="1" x14ac:dyDescent="0.25"/>
    <row r="30" spans="1:13" ht="15" customHeight="1" x14ac:dyDescent="0.25"/>
    <row r="31" spans="1:13" ht="15" customHeight="1" x14ac:dyDescent="0.25">
      <c r="H31" s="32"/>
      <c r="I31" s="32"/>
    </row>
    <row r="32" spans="1:13" ht="15" customHeight="1" x14ac:dyDescent="0.25"/>
    <row r="33" ht="15" customHeight="1" x14ac:dyDescent="0.25"/>
    <row r="34" ht="15" customHeight="1" x14ac:dyDescent="0.25"/>
    <row r="35" ht="15" customHeight="1" x14ac:dyDescent="0.25"/>
  </sheetData>
  <sheetProtection algorithmName="SHA-512" hashValue="850aVWRDcvKxfMl0lnr8c5ICruq21MBiNXmyFDGNXrt+nj/M4iuaeg2c0G5W8pSzROG+FWRVpBOhBF3djLENYA==" saltValue="omp+N/GO08iPSiYBKu/lSw==" spinCount="100000" sheet="1" objects="1" scenarios="1"/>
  <mergeCells count="10">
    <mergeCell ref="A1:M1"/>
    <mergeCell ref="A3:A6"/>
    <mergeCell ref="B3:B6"/>
    <mergeCell ref="C3:M3"/>
    <mergeCell ref="C4:E5"/>
    <mergeCell ref="H4:M4"/>
    <mergeCell ref="H5:I5"/>
    <mergeCell ref="J5:K5"/>
    <mergeCell ref="L5:M5"/>
    <mergeCell ref="F4:G5"/>
  </mergeCells>
  <phoneticPr fontId="4" type="noConversion"/>
  <pageMargins left="0.98425196850393704" right="0.55118110236220474" top="0.78740157480314965" bottom="0.47244094488188981" header="0.39370078740157483" footer="0.27559055118110237"/>
  <pageSetup paperSize="9" firstPageNumber="0" orientation="landscape" horizontalDpi="1200" verticalDpi="12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tabColor rgb="FFFFFF00"/>
  </sheetPr>
  <dimension ref="A1:H21"/>
  <sheetViews>
    <sheetView zoomScaleNormal="100" workbookViewId="0">
      <selection activeCell="C3" sqref="C3:E3"/>
    </sheetView>
  </sheetViews>
  <sheetFormatPr defaultColWidth="9.1796875" defaultRowHeight="9.75" customHeight="1" x14ac:dyDescent="0.25"/>
  <cols>
    <col min="1" max="1" width="3.54296875" style="5" customWidth="1"/>
    <col min="2" max="2" width="18.7265625" style="4" customWidth="1"/>
    <col min="3" max="3" width="17.453125" style="5" customWidth="1"/>
    <col min="4" max="4" width="15.54296875" style="5" customWidth="1"/>
    <col min="5" max="5" width="16.1796875" style="6" customWidth="1"/>
    <col min="6" max="7" width="9.1796875" style="5"/>
    <col min="8" max="8" width="11.26953125" style="5" bestFit="1" customWidth="1"/>
    <col min="9" max="16384" width="9.1796875" style="5"/>
  </cols>
  <sheetData>
    <row r="1" spans="1:8" ht="28.5" customHeight="1" x14ac:dyDescent="0.25">
      <c r="A1" s="98" t="s">
        <v>50</v>
      </c>
      <c r="B1" s="98"/>
      <c r="C1" s="98"/>
      <c r="D1" s="98"/>
      <c r="E1" s="98"/>
    </row>
    <row r="2" spans="1:8" ht="15" customHeight="1" x14ac:dyDescent="0.25"/>
    <row r="3" spans="1:8" ht="18" customHeight="1" x14ac:dyDescent="0.25">
      <c r="A3" s="99" t="s">
        <v>0</v>
      </c>
      <c r="B3" s="101" t="s">
        <v>14</v>
      </c>
      <c r="C3" s="103" t="s">
        <v>41</v>
      </c>
      <c r="D3" s="103"/>
      <c r="E3" s="104"/>
    </row>
    <row r="4" spans="1:8" s="4" customFormat="1" ht="21.75" customHeight="1" x14ac:dyDescent="0.25">
      <c r="A4" s="100"/>
      <c r="B4" s="102"/>
      <c r="C4" s="18" t="s">
        <v>15</v>
      </c>
      <c r="D4" s="18" t="s">
        <v>39</v>
      </c>
      <c r="E4" s="33" t="s">
        <v>37</v>
      </c>
    </row>
    <row r="5" spans="1:8" ht="16" customHeight="1" x14ac:dyDescent="0.25">
      <c r="A5" s="8">
        <v>1</v>
      </c>
      <c r="B5" s="1" t="s">
        <v>51</v>
      </c>
      <c r="C5" s="7">
        <v>9568534</v>
      </c>
      <c r="D5" s="35">
        <v>193</v>
      </c>
      <c r="E5" s="42">
        <f>C5/D5</f>
        <v>49577.896373056996</v>
      </c>
      <c r="F5" s="36"/>
      <c r="G5" s="36"/>
    </row>
    <row r="6" spans="1:8" ht="16" customHeight="1" x14ac:dyDescent="0.25">
      <c r="A6" s="8">
        <v>2</v>
      </c>
      <c r="B6" s="1" t="s">
        <v>52</v>
      </c>
      <c r="C6" s="7">
        <v>1378779</v>
      </c>
      <c r="D6" s="3">
        <v>46</v>
      </c>
      <c r="E6" s="42">
        <f t="shared" ref="E6:E20" si="0">C6/D6</f>
        <v>29973.456521739132</v>
      </c>
    </row>
    <row r="7" spans="1:8" ht="16" customHeight="1" x14ac:dyDescent="0.25">
      <c r="A7" s="8">
        <v>3</v>
      </c>
      <c r="B7" s="1" t="s">
        <v>53</v>
      </c>
      <c r="C7" s="7">
        <v>6379906</v>
      </c>
      <c r="D7" s="35">
        <v>192</v>
      </c>
      <c r="E7" s="42">
        <f t="shared" si="0"/>
        <v>33228.677083333336</v>
      </c>
      <c r="F7" s="36"/>
      <c r="G7" s="36"/>
    </row>
    <row r="8" spans="1:8" ht="16" customHeight="1" x14ac:dyDescent="0.25">
      <c r="A8" s="8">
        <v>4</v>
      </c>
      <c r="B8" s="1" t="s">
        <v>54</v>
      </c>
      <c r="C8" s="7">
        <v>867765</v>
      </c>
      <c r="D8" s="3">
        <v>64</v>
      </c>
      <c r="E8" s="42">
        <f t="shared" si="0"/>
        <v>13558.828125</v>
      </c>
      <c r="H8" s="32"/>
    </row>
    <row r="9" spans="1:8" ht="16" customHeight="1" x14ac:dyDescent="0.25">
      <c r="A9" s="8">
        <v>5</v>
      </c>
      <c r="B9" s="1" t="s">
        <v>55</v>
      </c>
      <c r="C9" s="7">
        <v>1542901</v>
      </c>
      <c r="D9" s="35">
        <v>19</v>
      </c>
      <c r="E9" s="42">
        <f t="shared" si="0"/>
        <v>81205.31578947368</v>
      </c>
      <c r="F9" s="36"/>
      <c r="G9" s="36"/>
    </row>
    <row r="10" spans="1:8" ht="16" customHeight="1" x14ac:dyDescent="0.25">
      <c r="A10" s="8">
        <v>6</v>
      </c>
      <c r="B10" s="1" t="s">
        <v>56</v>
      </c>
      <c r="C10" s="7">
        <v>1428813</v>
      </c>
      <c r="D10" s="3">
        <v>39</v>
      </c>
      <c r="E10" s="42">
        <f t="shared" si="0"/>
        <v>36636.230769230766</v>
      </c>
      <c r="F10" s="34"/>
    </row>
    <row r="11" spans="1:8" ht="16" customHeight="1" x14ac:dyDescent="0.25">
      <c r="A11" s="8">
        <v>7</v>
      </c>
      <c r="B11" s="1" t="s">
        <v>57</v>
      </c>
      <c r="C11" s="7">
        <v>8645228</v>
      </c>
      <c r="D11" s="35">
        <v>104</v>
      </c>
      <c r="E11" s="42">
        <f t="shared" si="0"/>
        <v>83127.192307692312</v>
      </c>
      <c r="F11" s="40"/>
      <c r="G11" s="36"/>
    </row>
    <row r="12" spans="1:8" ht="16" customHeight="1" x14ac:dyDescent="0.25">
      <c r="A12" s="8">
        <v>8</v>
      </c>
      <c r="B12" s="1" t="s">
        <v>58</v>
      </c>
      <c r="C12" s="7">
        <v>3751393</v>
      </c>
      <c r="D12" s="3">
        <v>82</v>
      </c>
      <c r="E12" s="42">
        <f t="shared" si="0"/>
        <v>45748.695121951219</v>
      </c>
      <c r="F12" s="34"/>
    </row>
    <row r="13" spans="1:8" ht="16" customHeight="1" x14ac:dyDescent="0.25">
      <c r="A13" s="8">
        <v>9</v>
      </c>
      <c r="B13" s="1" t="s">
        <v>59</v>
      </c>
      <c r="C13" s="7">
        <v>2292215</v>
      </c>
      <c r="D13" s="3">
        <v>71</v>
      </c>
      <c r="E13" s="42">
        <f t="shared" si="0"/>
        <v>32284.718309859156</v>
      </c>
    </row>
    <row r="14" spans="1:8" ht="16" customHeight="1" x14ac:dyDescent="0.25">
      <c r="A14" s="8">
        <v>10</v>
      </c>
      <c r="B14" s="1" t="s">
        <v>60</v>
      </c>
      <c r="C14" s="2">
        <v>2166767</v>
      </c>
      <c r="D14" s="3">
        <v>45</v>
      </c>
      <c r="E14" s="42">
        <f t="shared" si="0"/>
        <v>48150.37777777778</v>
      </c>
    </row>
    <row r="15" spans="1:8" ht="16" customHeight="1" x14ac:dyDescent="0.25">
      <c r="A15" s="8">
        <v>11</v>
      </c>
      <c r="B15" s="1" t="s">
        <v>61</v>
      </c>
      <c r="C15" s="2">
        <v>3998462</v>
      </c>
      <c r="D15" s="3">
        <v>76</v>
      </c>
      <c r="E15" s="42">
        <f t="shared" si="0"/>
        <v>52611.34210526316</v>
      </c>
    </row>
    <row r="16" spans="1:8" ht="16" customHeight="1" x14ac:dyDescent="0.25">
      <c r="A16" s="8">
        <v>12</v>
      </c>
      <c r="B16" s="1" t="s">
        <v>62</v>
      </c>
      <c r="C16" s="2">
        <v>2456690</v>
      </c>
      <c r="D16" s="3">
        <v>62</v>
      </c>
      <c r="E16" s="42">
        <f t="shared" si="0"/>
        <v>39624.032258064515</v>
      </c>
    </row>
    <row r="17" spans="1:5" ht="16" customHeight="1" x14ac:dyDescent="0.25">
      <c r="A17" s="8">
        <v>13</v>
      </c>
      <c r="B17" s="1" t="s">
        <v>63</v>
      </c>
      <c r="C17" s="2">
        <v>1019131</v>
      </c>
      <c r="D17" s="3">
        <v>34</v>
      </c>
      <c r="E17" s="42">
        <f t="shared" si="0"/>
        <v>29974.441176470587</v>
      </c>
    </row>
    <row r="18" spans="1:5" ht="16" customHeight="1" x14ac:dyDescent="0.25">
      <c r="A18" s="8">
        <v>14</v>
      </c>
      <c r="B18" s="1" t="s">
        <v>64</v>
      </c>
      <c r="C18" s="2">
        <v>1347019</v>
      </c>
      <c r="D18" s="3">
        <v>36</v>
      </c>
      <c r="E18" s="42">
        <f t="shared" si="0"/>
        <v>37417.194444444445</v>
      </c>
    </row>
    <row r="19" spans="1:5" ht="16" customHeight="1" x14ac:dyDescent="0.25">
      <c r="A19" s="8">
        <v>15</v>
      </c>
      <c r="B19" s="1" t="s">
        <v>65</v>
      </c>
      <c r="C19" s="7">
        <v>11977206</v>
      </c>
      <c r="D19" s="3">
        <v>65</v>
      </c>
      <c r="E19" s="42">
        <f t="shared" si="0"/>
        <v>184264.70769230768</v>
      </c>
    </row>
    <row r="20" spans="1:5" ht="16" customHeight="1" x14ac:dyDescent="0.25">
      <c r="A20" s="8">
        <v>16</v>
      </c>
      <c r="B20" s="1" t="s">
        <v>66</v>
      </c>
      <c r="C20" s="2">
        <v>2098794</v>
      </c>
      <c r="D20" s="3">
        <v>43</v>
      </c>
      <c r="E20" s="42">
        <f t="shared" si="0"/>
        <v>48809.162790697672</v>
      </c>
    </row>
    <row r="21" spans="1:5" s="26" customFormat="1" ht="16" customHeight="1" x14ac:dyDescent="0.25">
      <c r="A21" s="21" t="s">
        <v>5</v>
      </c>
      <c r="B21" s="22" t="s">
        <v>4</v>
      </c>
      <c r="C21" s="24">
        <f>SUM(C5:C20)</f>
        <v>60919603</v>
      </c>
      <c r="D21" s="24">
        <f>SUM(D5:D20)</f>
        <v>1171</v>
      </c>
      <c r="E21" s="25" t="s">
        <v>5</v>
      </c>
    </row>
  </sheetData>
  <sheetProtection algorithmName="SHA-512" hashValue="nAtVNVcodE2TBq6y/wHtNBg8rkjouBx2fNvFyf7SLdvSZhXV2jRhUA/Nv4xJDm3zmJFWbGg/ZlzC0DRbTitL4A==" saltValue="elXb5OIwyTLriWkmw/VF/Q==" spinCount="100000" sheet="1" objects="1" scenarios="1"/>
  <mergeCells count="4">
    <mergeCell ref="A1:E1"/>
    <mergeCell ref="A3:A4"/>
    <mergeCell ref="B3:B4"/>
    <mergeCell ref="C3:E3"/>
  </mergeCells>
  <pageMargins left="0.98425196850393704" right="0.55118110236220474" top="0.78740157480314965" bottom="0.47244094488188981" header="0.39370078740157483" footer="0.27559055118110237"/>
  <pageSetup paperSize="9" firstPageNumber="0" orientation="portrait" horizontalDpi="1200" verticalDpi="12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T1-T2</vt:lpstr>
      <vt:lpstr>T3-T4</vt:lpstr>
      <vt:lpstr>T5</vt:lpstr>
      <vt:lpstr>T6</vt:lpstr>
      <vt:lpstr>T7</vt:lpstr>
      <vt:lpstr>'T3-T4'!Tytuły_wydruku</vt:lpstr>
      <vt:lpstr>'T5'!Tytuły_wydruku</vt:lpstr>
      <vt:lpstr>'T7'!Tytuły_wydruku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Miśkiewicz Piotr</cp:lastModifiedBy>
  <cp:lastPrinted>2025-02-12T07:45:08Z</cp:lastPrinted>
  <dcterms:created xsi:type="dcterms:W3CDTF">2001-03-23T08:52:09Z</dcterms:created>
  <dcterms:modified xsi:type="dcterms:W3CDTF">2025-02-27T09:14:05Z</dcterms:modified>
</cp:coreProperties>
</file>