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O:\DPR-Analizy\2025\Analizy roczne\"/>
    </mc:Choice>
  </mc:AlternateContent>
  <xr:revisionPtr revIDLastSave="0" documentId="13_ncr:1_{BB12786C-BD9E-4CDB-AEED-822A55A7F67D}" xr6:coauthVersionLast="47" xr6:coauthVersionMax="47" xr10:uidLastSave="{00000000-0000-0000-0000-000000000000}"/>
  <bookViews>
    <workbookView xWindow="-110" yWindow="-110" windowWidth="19420" windowHeight="10300" tabRatio="703" xr2:uid="{00000000-000D-0000-FFFF-FFFF00000000}"/>
  </bookViews>
  <sheets>
    <sheet name="Spis tabel" sheetId="45" r:id="rId1"/>
    <sheet name="T1" sheetId="46" r:id="rId2"/>
    <sheet name="T2" sheetId="44" r:id="rId3"/>
    <sheet name="T3" sheetId="47" r:id="rId4"/>
    <sheet name="T4" sheetId="38" r:id="rId5"/>
    <sheet name="T5" sheetId="39" r:id="rId6"/>
    <sheet name="T6" sheetId="40" r:id="rId7"/>
    <sheet name="T7" sheetId="42" r:id="rId8"/>
  </sheets>
  <definedNames>
    <definedName name="_xlnm.Print_Titles" localSheetId="3">'T3'!$3:$4</definedName>
    <definedName name="_xlnm.Print_Titles" localSheetId="4">'T4'!#REF!</definedName>
    <definedName name="_xlnm.Print_Titles" localSheetId="5">'T5'!$3:$6</definedName>
    <definedName name="_xlnm.Print_Titles" localSheetId="7">'T7'!$3:$4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47" l="1"/>
  <c r="C21" i="47"/>
  <c r="D15" i="46"/>
  <c r="D13" i="46"/>
  <c r="G12" i="46" s="1"/>
  <c r="F12" i="46"/>
  <c r="F11" i="46"/>
  <c r="F10" i="46"/>
  <c r="G9" i="46"/>
  <c r="F7" i="46"/>
  <c r="F6" i="46"/>
  <c r="G5" i="46"/>
  <c r="F5" i="46"/>
  <c r="G4" i="46"/>
  <c r="F4" i="46"/>
  <c r="G7" i="46" l="1"/>
  <c r="G11" i="46"/>
  <c r="G13" i="46"/>
  <c r="J23" i="40"/>
  <c r="G20" i="44" l="1"/>
  <c r="E20" i="44"/>
  <c r="D20" i="44"/>
  <c r="C20" i="44"/>
  <c r="F20" i="44" l="1"/>
  <c r="F23" i="39" l="1"/>
  <c r="F23" i="40"/>
  <c r="D21" i="42"/>
  <c r="C21" i="42"/>
  <c r="M27" i="40"/>
  <c r="L27" i="40"/>
  <c r="K27" i="40"/>
  <c r="J27" i="40"/>
  <c r="G27" i="40"/>
  <c r="F27" i="40"/>
  <c r="D27" i="40"/>
  <c r="C27" i="40"/>
  <c r="C21" i="38"/>
  <c r="D21" i="38"/>
  <c r="G23" i="39"/>
  <c r="C23" i="39"/>
  <c r="D23" i="39"/>
  <c r="O23" i="39"/>
  <c r="P23" i="39"/>
  <c r="L23" i="39"/>
  <c r="M23" i="39"/>
  <c r="I23" i="39"/>
  <c r="J23" i="39"/>
  <c r="G23" i="40"/>
  <c r="M23" i="40"/>
  <c r="L23" i="40"/>
  <c r="K23" i="40"/>
  <c r="I23" i="40"/>
  <c r="H23" i="40"/>
  <c r="E23" i="40"/>
  <c r="D23" i="40"/>
  <c r="C23" i="40"/>
</calcChain>
</file>

<file path=xl/sharedStrings.xml><?xml version="1.0" encoding="utf-8"?>
<sst xmlns="http://schemas.openxmlformats.org/spreadsheetml/2006/main" count="303" uniqueCount="83">
  <si>
    <t>Nr</t>
  </si>
  <si>
    <t>Środki wykorzystane</t>
  </si>
  <si>
    <t>Wykonanie planu</t>
  </si>
  <si>
    <t>Suma:</t>
  </si>
  <si>
    <t>Suma</t>
  </si>
  <si>
    <t>x</t>
  </si>
  <si>
    <t>Nazwa zadania</t>
  </si>
  <si>
    <t>Koszty obsługi realizowanych zadań</t>
  </si>
  <si>
    <t>Średnia</t>
  </si>
  <si>
    <t>Kwota</t>
  </si>
  <si>
    <t>Liczba</t>
  </si>
  <si>
    <t>w tym: na rzecz dzieci i młodzieży</t>
  </si>
  <si>
    <t>Realizacja zadań ogółem</t>
  </si>
  <si>
    <t>Średni koszt realizacji zadania</t>
  </si>
  <si>
    <t>Województwo</t>
  </si>
  <si>
    <t>kwota</t>
  </si>
  <si>
    <t>liczba</t>
  </si>
  <si>
    <t>średni koszt realizacji zadania</t>
  </si>
  <si>
    <t>ogółem</t>
  </si>
  <si>
    <t>usługowym</t>
  </si>
  <si>
    <t>wytwórczym</t>
  </si>
  <si>
    <t>z tego o charakterze</t>
  </si>
  <si>
    <t>Środki wydatkowane ogółem</t>
  </si>
  <si>
    <t>Odsetek</t>
  </si>
  <si>
    <t>Dofinansowanie robót budowlanych dotyczących obiektów służących rehabilitacji, w związku z potrzebami osób niepełnosprawnych art.35 ust.1 pkt 5</t>
  </si>
  <si>
    <t xml:space="preserve">Koszty tworzenia zakładów aktywności zawodowej art.35 ust.1 pkt 6 </t>
  </si>
  <si>
    <t xml:space="preserve">w tym: dofinansowanie ze środków PFRON </t>
  </si>
  <si>
    <t xml:space="preserve">Koszty działania zakładów aktywności zawodowej powstałych w roku sprawozdawczym art.35 ust.1 pkt 6 </t>
  </si>
  <si>
    <t xml:space="preserve">Koszty działania zakładów aktywności zawodowej powstałych w latach poprzednich art.35 ust.1 pkt 6 </t>
  </si>
  <si>
    <t>Dofinansowanie robót budowlanych dotyczących obiektów służących rehabilitacji, 
w związku z potrzebami osób niepełnosprawnych art.35 ust.1 pkt 5 - dzieci i młodzież</t>
  </si>
  <si>
    <t>w tym 
dofinansowanie ze środków PFRON</t>
  </si>
  <si>
    <t>liczba 
ZAZ</t>
  </si>
  <si>
    <t>liczba zatrudnionych osób niepełnosprawnych zgodnie z art.29 ust.1 pkt 1 ustawy</t>
  </si>
  <si>
    <t xml:space="preserve">Środki 
przekazane  </t>
  </si>
  <si>
    <t>Środki wykorzystane 
na pokrycie kosztów obsługi realizowanych zadań</t>
  </si>
  <si>
    <t>wytwórczym i usługowym</t>
  </si>
  <si>
    <t>Środki 
wg planu</t>
  </si>
  <si>
    <t>średni koszt 
realizacji zadań</t>
  </si>
  <si>
    <t xml:space="preserve">Dofinansowanie robót budowlanych dotyczących obiektów służących rehabilitacji,
w związku z potrzebami osób niepełnosprawnych art.35 ust.1 pkt 5 - ogółem </t>
  </si>
  <si>
    <t>liczba
zrealizowanych umów</t>
  </si>
  <si>
    <t>Zadania z zakresu rehabilitacji zawodowej i społecznej zlecane fundacjom oraz organizacjom pozarządowym art..36 ust.2</t>
  </si>
  <si>
    <t>Zadania z zakresu rehabilitacji zawodowej i społecznej zlecane fundacjom 
oraz organizacjom pozarządowym art.36 ust.2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</si>
  <si>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</si>
  <si>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</si>
  <si>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</si>
  <si>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</si>
  <si>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</si>
  <si>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</si>
  <si>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</si>
  <si>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</si>
  <si>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</si>
  <si>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</si>
  <si>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</si>
  <si>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</si>
  <si>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</si>
  <si>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</si>
  <si>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</si>
  <si>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</si>
  <si>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-</t>
  </si>
  <si>
    <t>Zakłady aktywności zawodowej tworzone w 2025 r.</t>
  </si>
  <si>
    <t>Zakłady aktywności zawodowej działające w 2025 r.</t>
  </si>
  <si>
    <t>T1.</t>
  </si>
  <si>
    <t>T2.</t>
  </si>
  <si>
    <t>T3.</t>
  </si>
  <si>
    <t>T4.</t>
  </si>
  <si>
    <t>T5.</t>
  </si>
  <si>
    <t>T6.</t>
  </si>
  <si>
    <t>T7.</t>
  </si>
  <si>
    <t>T1. Zbiorcze zestawienie realizacji zadań w 2025 r. przez samorządy wojewódzkie.</t>
  </si>
  <si>
    <t xml:space="preserve">T2. Wykonanie planu z podziałem na województwa  - rok 2025. </t>
  </si>
  <si>
    <t xml:space="preserve">Wykonanie planu z podziałem na województwa  - rok 2025. </t>
  </si>
  <si>
    <t>Zbiorcze zestawienie realizacji zadań w 2025 r. przez samorządy wojewódzkie.</t>
  </si>
  <si>
    <t>Rok 2025  - T3.</t>
  </si>
  <si>
    <t xml:space="preserve">Rok 2025  - T4. </t>
  </si>
  <si>
    <t>Rok 2025  - T5. Dofinansowanie kosztów tworzenia zakładów aktywności zawodowej art.35 ust.1 pkt 6.</t>
  </si>
  <si>
    <t>Dofinansowanie kosztów tworzenia zakładów aktywności zawodowej art.35 ust.1 pkt 6.</t>
  </si>
  <si>
    <t>Rok 2025  - T6. Dofinansowanie kosztów działania zakładów aktywności zawodowej art.35 ust.1 pkt 6.</t>
  </si>
  <si>
    <t>Dofinansowanie kosztów działania zakładów aktywności zawodowej art.35 ust.1 pkt 6.</t>
  </si>
  <si>
    <t xml:space="preserve">Rok 2025  - T7. </t>
  </si>
  <si>
    <t>Zadania z zakresu rehabilitacji zawodowej i społecznej zlecane fundacjom oraz organizacjom pozarządowym art.36 ust.2</t>
  </si>
  <si>
    <t>Samorządy wojewódzkie 2025. Wszystkie kwoty zamieszczone w tabelach podane są w [zł]</t>
  </si>
  <si>
    <t xml:space="preserve">Dofinansowanie robót budowlanych dotyczących obiektów służących rehabilitacji, w związku z potrzebami osób niepełnosprawnych art.35 ust.1 pkt 5 
- ogółem </t>
  </si>
  <si>
    <t>Dofinansowanie robót budowlanych dotyczących obiektów służących rehabilitacji, w związku z potrzebami osób niepełnosprawnych art.35 ust.1 pkt 5 
- dzieci i młodzież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</si>
</sst>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&quot;\ 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MS Sans Serif"/>
      <family val="2"/>
      <charset val="238"/>
    </font>
    <font>
      <sz val="8"/>
      <color indexed="8"/>
      <name val="Arial"/>
      <family val="2"/>
      <charset val="238"/>
    </font>
    <font>
      <sz val="8"/>
      <name val="Arial CE"/>
      <charset val="238"/>
    </font>
    <font>
      <sz val="7"/>
      <color indexed="8"/>
      <name val="Arial"/>
      <family val="2"/>
      <charset val="238"/>
    </font>
    <font>
      <sz val="7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7"/>
      <color indexed="8"/>
      <name val="Arial"/>
      <family val="2"/>
      <charset val="238"/>
    </font>
    <font>
      <sz val="7"/>
      <name val="Arial CE"/>
      <family val="2"/>
      <charset val="238"/>
    </font>
    <font>
      <sz val="8"/>
      <color indexed="8"/>
      <name val="Arial CE"/>
      <family val="2"/>
      <charset val="238"/>
    </font>
    <font>
      <sz val="7"/>
      <color indexed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8"/>
      <color indexed="8"/>
      <name val="Arial"/>
      <family val="2"/>
    </font>
    <font>
      <sz val="7"/>
      <color indexed="8"/>
      <name val="Arial CE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i/>
      <sz val="8"/>
      <color indexed="8"/>
      <name val="Arial"/>
      <family val="2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i/>
      <sz val="8"/>
      <color indexed="8"/>
      <name val="Arial CE"/>
      <family val="2"/>
      <charset val="238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5" fillId="0" borderId="1" xfId="2" applyFont="1" applyBorder="1" applyAlignment="1">
      <alignment horizontal="left" vertical="center" wrapText="1"/>
    </xf>
    <xf numFmtId="3" fontId="3" fillId="0" borderId="1" xfId="2" applyNumberFormat="1" applyFont="1" applyBorder="1" applyAlignment="1">
      <alignment horizontal="right" vertical="center" wrapText="1"/>
    </xf>
    <xf numFmtId="0" fontId="3" fillId="0" borderId="1" xfId="2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11" fillId="0" borderId="1" xfId="1" applyNumberFormat="1" applyFont="1" applyBorder="1" applyAlignment="1">
      <alignment horizontal="right" vertical="center" wrapText="1"/>
    </xf>
    <xf numFmtId="0" fontId="3" fillId="0" borderId="2" xfId="2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vertical="center"/>
    </xf>
    <xf numFmtId="3" fontId="17" fillId="0" borderId="1" xfId="2" applyNumberFormat="1" applyFont="1" applyBorder="1" applyAlignment="1">
      <alignment horizontal="right" vertical="center" wrapText="1"/>
    </xf>
    <xf numFmtId="3" fontId="11" fillId="0" borderId="1" xfId="1" applyNumberFormat="1" applyFont="1" applyBorder="1" applyAlignment="1">
      <alignment horizontal="right" vertical="center" wrapText="1"/>
    </xf>
    <xf numFmtId="3" fontId="3" fillId="0" borderId="2" xfId="2" applyNumberFormat="1" applyFont="1" applyBorder="1" applyAlignment="1">
      <alignment horizontal="right" vertical="center" wrapText="1"/>
    </xf>
    <xf numFmtId="3" fontId="5" fillId="0" borderId="1" xfId="2" applyNumberFormat="1" applyFont="1" applyBorder="1" applyAlignment="1">
      <alignment horizontal="left" vertical="center" wrapText="1"/>
    </xf>
    <xf numFmtId="0" fontId="18" fillId="0" borderId="2" xfId="1" applyFont="1" applyBorder="1" applyAlignment="1">
      <alignment horizontal="right" wrapText="1"/>
    </xf>
    <xf numFmtId="0" fontId="18" fillId="0" borderId="1" xfId="1" applyFont="1" applyBorder="1" applyAlignment="1">
      <alignment horizontal="left" wrapText="1"/>
    </xf>
    <xf numFmtId="3" fontId="11" fillId="0" borderId="1" xfId="1" applyNumberFormat="1" applyFont="1" applyBorder="1" applyAlignment="1">
      <alignment horizontal="right" wrapText="1"/>
    </xf>
    <xf numFmtId="3" fontId="11" fillId="0" borderId="3" xfId="1" applyNumberFormat="1" applyFont="1" applyBorder="1" applyAlignment="1">
      <alignment horizontal="right" wrapText="1"/>
    </xf>
    <xf numFmtId="0" fontId="5" fillId="2" borderId="1" xfId="2" applyFont="1" applyFill="1" applyBorder="1" applyAlignment="1">
      <alignment horizontal="center" vertical="center" wrapText="1"/>
    </xf>
    <xf numFmtId="3" fontId="9" fillId="2" borderId="1" xfId="2" applyNumberFormat="1" applyFont="1" applyFill="1" applyBorder="1" applyAlignment="1">
      <alignment horizontal="center" vertical="center" textRotation="90" wrapText="1"/>
    </xf>
    <xf numFmtId="0" fontId="5" fillId="2" borderId="3" xfId="2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3" fontId="9" fillId="2" borderId="3" xfId="2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2" borderId="3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2" fillId="0" borderId="1" xfId="2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3" fontId="25" fillId="0" borderId="1" xfId="1" applyNumberFormat="1" applyFont="1" applyBorder="1" applyAlignment="1">
      <alignment horizontal="right" wrapText="1"/>
    </xf>
    <xf numFmtId="3" fontId="22" fillId="0" borderId="1" xfId="2" applyNumberFormat="1" applyFont="1" applyBorder="1" applyAlignment="1">
      <alignment horizontal="right" vertical="center" wrapText="1"/>
    </xf>
    <xf numFmtId="3" fontId="26" fillId="0" borderId="1" xfId="2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3" fillId="0" borderId="3" xfId="2" applyNumberFormat="1" applyFont="1" applyBorder="1" applyAlignment="1">
      <alignment horizontal="right" vertical="center" wrapText="1"/>
    </xf>
    <xf numFmtId="0" fontId="1" fillId="0" borderId="0" xfId="3"/>
    <xf numFmtId="0" fontId="20" fillId="2" borderId="7" xfId="3" applyFont="1" applyFill="1" applyBorder="1" applyAlignment="1">
      <alignment horizontal="center" vertical="center"/>
    </xf>
    <xf numFmtId="0" fontId="20" fillId="2" borderId="9" xfId="3" applyFont="1" applyFill="1" applyBorder="1" applyAlignment="1">
      <alignment horizontal="center" vertical="center" wrapText="1"/>
    </xf>
    <xf numFmtId="0" fontId="13" fillId="0" borderId="0" xfId="3" applyFont="1"/>
    <xf numFmtId="0" fontId="13" fillId="0" borderId="2" xfId="3" applyFont="1" applyBorder="1" applyAlignment="1">
      <alignment vertical="center"/>
    </xf>
    <xf numFmtId="3" fontId="1" fillId="0" borderId="0" xfId="3" applyNumberFormat="1"/>
    <xf numFmtId="10" fontId="1" fillId="0" borderId="0" xfId="3" applyNumberFormat="1"/>
    <xf numFmtId="10" fontId="4" fillId="0" borderId="0" xfId="3" applyNumberFormat="1" applyFont="1"/>
    <xf numFmtId="0" fontId="4" fillId="0" borderId="0" xfId="3" applyFont="1"/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164" fontId="3" fillId="2" borderId="8" xfId="4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vertical="center" textRotation="90" wrapText="1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vertical="center" wrapText="1"/>
    </xf>
    <xf numFmtId="3" fontId="4" fillId="0" borderId="0" xfId="3" applyNumberFormat="1" applyFont="1"/>
    <xf numFmtId="3" fontId="21" fillId="0" borderId="1" xfId="3" applyNumberFormat="1" applyFont="1" applyBorder="1" applyAlignment="1">
      <alignment horizontal="right" vertical="center"/>
    </xf>
    <xf numFmtId="3" fontId="21" fillId="0" borderId="1" xfId="3" applyNumberFormat="1" applyFont="1" applyBorder="1" applyAlignment="1">
      <alignment vertical="center"/>
    </xf>
    <xf numFmtId="10" fontId="21" fillId="0" borderId="3" xfId="3" applyNumberFormat="1" applyFont="1" applyBorder="1" applyAlignment="1">
      <alignment vertical="center"/>
    </xf>
    <xf numFmtId="3" fontId="27" fillId="0" borderId="1" xfId="3" applyNumberFormat="1" applyFont="1" applyBorder="1" applyAlignment="1">
      <alignment horizontal="right" vertical="center"/>
    </xf>
    <xf numFmtId="3" fontId="27" fillId="0" borderId="1" xfId="3" applyNumberFormat="1" applyFont="1" applyBorder="1" applyAlignment="1">
      <alignment vertical="center"/>
    </xf>
    <xf numFmtId="10" fontId="27" fillId="0" borderId="3" xfId="3" applyNumberFormat="1" applyFont="1" applyBorder="1" applyAlignment="1">
      <alignment vertical="center"/>
    </xf>
    <xf numFmtId="10" fontId="21" fillId="0" borderId="3" xfId="3" applyNumberFormat="1" applyFont="1" applyBorder="1" applyAlignment="1">
      <alignment horizontal="center" vertical="center"/>
    </xf>
    <xf numFmtId="3" fontId="21" fillId="0" borderId="1" xfId="3" applyNumberFormat="1" applyFont="1" applyBorder="1" applyAlignment="1">
      <alignment horizontal="center" vertical="center"/>
    </xf>
    <xf numFmtId="3" fontId="27" fillId="0" borderId="1" xfId="3" applyNumberFormat="1" applyFont="1" applyBorder="1" applyAlignment="1">
      <alignment horizontal="center" vertical="center"/>
    </xf>
    <xf numFmtId="3" fontId="7" fillId="2" borderId="5" xfId="3" applyNumberFormat="1" applyFont="1" applyFill="1" applyBorder="1" applyAlignment="1">
      <alignment vertical="center"/>
    </xf>
    <xf numFmtId="164" fontId="28" fillId="3" borderId="5" xfId="4" applyNumberFormat="1" applyFont="1" applyFill="1" applyBorder="1" applyAlignment="1">
      <alignment horizontal="right" vertical="center" wrapText="1"/>
    </xf>
    <xf numFmtId="3" fontId="7" fillId="2" borderId="6" xfId="3" applyNumberFormat="1" applyFont="1" applyFill="1" applyBorder="1" applyAlignment="1">
      <alignment vertical="center"/>
    </xf>
    <xf numFmtId="3" fontId="30" fillId="2" borderId="1" xfId="3" applyNumberFormat="1" applyFont="1" applyFill="1" applyBorder="1" applyAlignment="1">
      <alignment vertical="center"/>
    </xf>
    <xf numFmtId="3" fontId="30" fillId="2" borderId="1" xfId="3" applyNumberFormat="1" applyFont="1" applyFill="1" applyBorder="1" applyAlignment="1">
      <alignment horizontal="center" vertical="center"/>
    </xf>
    <xf numFmtId="10" fontId="30" fillId="2" borderId="3" xfId="3" applyNumberFormat="1" applyFont="1" applyFill="1" applyBorder="1" applyAlignment="1">
      <alignment vertical="center"/>
    </xf>
    <xf numFmtId="3" fontId="30" fillId="2" borderId="5" xfId="3" applyNumberFormat="1" applyFont="1" applyFill="1" applyBorder="1" applyAlignment="1">
      <alignment vertical="center"/>
    </xf>
    <xf numFmtId="3" fontId="30" fillId="2" borderId="5" xfId="3" applyNumberFormat="1" applyFont="1" applyFill="1" applyBorder="1" applyAlignment="1">
      <alignment horizontal="center" vertical="center"/>
    </xf>
    <xf numFmtId="10" fontId="29" fillId="2" borderId="6" xfId="3" applyNumberFormat="1" applyFont="1" applyFill="1" applyBorder="1" applyAlignment="1">
      <alignment horizontal="center" vertical="center"/>
    </xf>
    <xf numFmtId="0" fontId="30" fillId="2" borderId="2" xfId="3" applyFont="1" applyFill="1" applyBorder="1" applyAlignment="1">
      <alignment vertical="center"/>
    </xf>
    <xf numFmtId="0" fontId="30" fillId="2" borderId="4" xfId="3" applyFont="1" applyFill="1" applyBorder="1" applyAlignment="1">
      <alignment vertical="center"/>
    </xf>
    <xf numFmtId="3" fontId="26" fillId="0" borderId="3" xfId="2" applyNumberFormat="1" applyFont="1" applyBorder="1" applyAlignment="1">
      <alignment horizontal="right" vertical="center" wrapText="1"/>
    </xf>
    <xf numFmtId="0" fontId="20" fillId="2" borderId="8" xfId="3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12" fillId="0" borderId="1" xfId="1" applyFont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 wrapText="1"/>
    </xf>
    <xf numFmtId="164" fontId="3" fillId="0" borderId="1" xfId="4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vertical="top"/>
    </xf>
    <xf numFmtId="0" fontId="0" fillId="0" borderId="12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1" fillId="4" borderId="12" xfId="0" applyFont="1" applyFill="1" applyBorder="1" applyAlignment="1">
      <alignment horizontal="left" vertical="center"/>
    </xf>
    <xf numFmtId="0" fontId="14" fillId="0" borderId="1" xfId="3" applyFont="1" applyBorder="1" applyAlignment="1">
      <alignment vertical="center" wrapText="1"/>
    </xf>
    <xf numFmtId="0" fontId="0" fillId="0" borderId="0" xfId="3" applyFont="1"/>
    <xf numFmtId="0" fontId="1" fillId="0" borderId="0" xfId="3"/>
    <xf numFmtId="0" fontId="20" fillId="2" borderId="8" xfId="3" applyFont="1" applyFill="1" applyBorder="1" applyAlignment="1">
      <alignment horizontal="center" vertical="center" wrapText="1"/>
    </xf>
    <xf numFmtId="0" fontId="13" fillId="0" borderId="1" xfId="3" applyFont="1" applyBorder="1" applyAlignment="1">
      <alignment vertical="center" wrapText="1"/>
    </xf>
    <xf numFmtId="0" fontId="30" fillId="2" borderId="5" xfId="3" applyFont="1" applyFill="1" applyBorder="1" applyAlignment="1">
      <alignment vertical="center" wrapText="1"/>
    </xf>
    <xf numFmtId="0" fontId="19" fillId="0" borderId="10" xfId="3" applyFont="1" applyBorder="1" applyAlignment="1">
      <alignment vertical="center" wrapText="1"/>
    </xf>
    <xf numFmtId="0" fontId="1" fillId="0" borderId="11" xfId="3" applyBorder="1" applyAlignment="1">
      <alignment vertical="center" wrapText="1"/>
    </xf>
    <xf numFmtId="0" fontId="30" fillId="2" borderId="1" xfId="3" applyFont="1" applyFill="1" applyBorder="1" applyAlignment="1">
      <alignment vertical="center" wrapText="1"/>
    </xf>
    <xf numFmtId="0" fontId="0" fillId="0" borderId="0" xfId="3" applyFont="1" applyAlignment="1">
      <alignment horizontal="left"/>
    </xf>
    <xf numFmtId="0" fontId="1" fillId="0" borderId="0" xfId="3" applyAlignment="1">
      <alignment horizontal="left"/>
    </xf>
    <xf numFmtId="0" fontId="15" fillId="0" borderId="0" xfId="0" applyFont="1" applyAlignment="1">
      <alignment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5" fillId="2" borderId="8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3" fontId="10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10" fillId="2" borderId="8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5">
    <cellStyle name="Normalny" xfId="0" builtinId="0"/>
    <cellStyle name="Normalny 2" xfId="3" xr:uid="{00000000-0005-0000-0000-000001000000}"/>
    <cellStyle name="Normalny_Arkusz1" xfId="1" xr:uid="{00000000-0005-0000-0000-000002000000}"/>
    <cellStyle name="Normalny_Arkusz2" xfId="2" xr:uid="{00000000-0005-0000-0000-000003000000}"/>
    <cellStyle name="Procentowy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B70EF-EBCA-4C7B-9866-9E79DEB14E6A}">
  <sheetPr codeName="Arkusz8"/>
  <dimension ref="A1:XFC11"/>
  <sheetViews>
    <sheetView tabSelected="1" zoomScale="115" zoomScaleNormal="115" workbookViewId="0">
      <selection activeCell="B13" sqref="B13"/>
    </sheetView>
  </sheetViews>
  <sheetFormatPr defaultColWidth="0" defaultRowHeight="16.5" customHeight="1" x14ac:dyDescent="0.25"/>
  <cols>
    <col min="1" max="1" width="4.1796875" style="89" customWidth="1"/>
    <col min="2" max="2" width="118.36328125" style="90" customWidth="1"/>
    <col min="3" max="16382" width="8.81640625" style="89" hidden="1"/>
    <col min="16383" max="16383" width="18.26953125" style="89" hidden="1" customWidth="1"/>
    <col min="16384" max="16384" width="0.81640625" style="89" customWidth="1"/>
  </cols>
  <sheetData>
    <row r="1" spans="1:2" s="86" customFormat="1" ht="23.75" customHeight="1" x14ac:dyDescent="0.25">
      <c r="A1" s="91" t="s">
        <v>80</v>
      </c>
      <c r="B1" s="91"/>
    </row>
    <row r="2" spans="1:2" ht="16" customHeight="1" x14ac:dyDescent="0.25">
      <c r="A2" s="87" t="s">
        <v>61</v>
      </c>
      <c r="B2" s="88" t="s">
        <v>71</v>
      </c>
    </row>
    <row r="3" spans="1:2" ht="16" customHeight="1" x14ac:dyDescent="0.25">
      <c r="A3" s="87" t="s">
        <v>62</v>
      </c>
      <c r="B3" s="88" t="s">
        <v>70</v>
      </c>
    </row>
    <row r="4" spans="1:2" ht="27.5" customHeight="1" x14ac:dyDescent="0.25">
      <c r="A4" s="87" t="s">
        <v>63</v>
      </c>
      <c r="B4" s="88" t="s">
        <v>81</v>
      </c>
    </row>
    <row r="5" spans="1:2" ht="27.5" customHeight="1" x14ac:dyDescent="0.25">
      <c r="A5" s="87" t="s">
        <v>64</v>
      </c>
      <c r="B5" s="88" t="s">
        <v>82</v>
      </c>
    </row>
    <row r="6" spans="1:2" ht="16" customHeight="1" x14ac:dyDescent="0.25">
      <c r="A6" s="87" t="s">
        <v>65</v>
      </c>
      <c r="B6" s="88" t="s">
        <v>75</v>
      </c>
    </row>
    <row r="7" spans="1:2" ht="16" customHeight="1" x14ac:dyDescent="0.25">
      <c r="A7" s="87" t="s">
        <v>66</v>
      </c>
      <c r="B7" s="88" t="s">
        <v>77</v>
      </c>
    </row>
    <row r="8" spans="1:2" ht="16" customHeight="1" x14ac:dyDescent="0.25">
      <c r="A8" s="87" t="s">
        <v>67</v>
      </c>
      <c r="B8" s="88" t="s">
        <v>79</v>
      </c>
    </row>
    <row r="9" spans="1:2" ht="12.5" x14ac:dyDescent="0.25"/>
    <row r="10" spans="1:2" ht="12.5" x14ac:dyDescent="0.25"/>
    <row r="11" spans="1:2" ht="12.5" x14ac:dyDescent="0.25"/>
  </sheetData>
  <sheetProtection algorithmName="SHA-512" hashValue="pdOSssUVhwW6LqVRDPhW7eCgR1w3lEEVOVRtT3OkG4OXAyqpGe1AMTZQy5eZcV3dY9b+xnZfcaAE3V8E32k3mw==" saltValue="BFpOHpzDavPtRkJHFdKwdg==" spinCount="100000" sheet="1" objects="1" scenarios="1"/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78F9-A8E2-44D9-A85F-332DFC19B3D6}">
  <sheetPr codeName="Arkusz6">
    <tabColor rgb="FFFFFF00"/>
  </sheetPr>
  <dimension ref="A1:I16"/>
  <sheetViews>
    <sheetView zoomScaleNormal="100" workbookViewId="0">
      <selection activeCell="F21" sqref="F21"/>
    </sheetView>
  </sheetViews>
  <sheetFormatPr defaultColWidth="9.1796875" defaultRowHeight="12.5" x14ac:dyDescent="0.25"/>
  <cols>
    <col min="1" max="1" width="2.7265625" style="43" customWidth="1"/>
    <col min="2" max="2" width="36.7265625" style="43" customWidth="1"/>
    <col min="3" max="3" width="12.26953125" style="43" bestFit="1" customWidth="1"/>
    <col min="4" max="4" width="10" style="43" customWidth="1"/>
    <col min="5" max="5" width="9.81640625" style="43" customWidth="1"/>
    <col min="6" max="6" width="7.81640625" style="43" customWidth="1"/>
    <col min="7" max="7" width="8.81640625" style="43" customWidth="1"/>
    <col min="8" max="9" width="11.26953125" style="43" bestFit="1" customWidth="1"/>
    <col min="10" max="16384" width="9.1796875" style="43"/>
  </cols>
  <sheetData>
    <row r="1" spans="1:9" ht="16.5" customHeight="1" x14ac:dyDescent="0.25">
      <c r="A1" s="93" t="s">
        <v>68</v>
      </c>
      <c r="B1" s="94"/>
      <c r="C1" s="94"/>
      <c r="D1" s="94"/>
      <c r="E1" s="94"/>
      <c r="F1" s="94"/>
      <c r="G1" s="94"/>
    </row>
    <row r="2" spans="1:9" ht="15" customHeight="1" x14ac:dyDescent="0.25"/>
    <row r="3" spans="1:9" s="46" customFormat="1" ht="30" customHeight="1" x14ac:dyDescent="0.2">
      <c r="A3" s="44" t="s">
        <v>0</v>
      </c>
      <c r="B3" s="95" t="s">
        <v>6</v>
      </c>
      <c r="C3" s="95"/>
      <c r="D3" s="80" t="s">
        <v>9</v>
      </c>
      <c r="E3" s="80" t="s">
        <v>10</v>
      </c>
      <c r="F3" s="80" t="s">
        <v>8</v>
      </c>
      <c r="G3" s="45" t="s">
        <v>23</v>
      </c>
    </row>
    <row r="4" spans="1:9" ht="20.149999999999999" customHeight="1" x14ac:dyDescent="0.25">
      <c r="A4" s="47">
        <v>1</v>
      </c>
      <c r="B4" s="96" t="s">
        <v>24</v>
      </c>
      <c r="C4" s="96"/>
      <c r="D4" s="59">
        <v>102172350</v>
      </c>
      <c r="E4" s="60">
        <v>168</v>
      </c>
      <c r="F4" s="60">
        <f>D4/E4</f>
        <v>608168.75</v>
      </c>
      <c r="G4" s="61">
        <f>D4/$D$13</f>
        <v>0.20731095027025395</v>
      </c>
    </row>
    <row r="5" spans="1:9" ht="16" customHeight="1" x14ac:dyDescent="0.25">
      <c r="A5" s="47">
        <v>2</v>
      </c>
      <c r="B5" s="92" t="s">
        <v>11</v>
      </c>
      <c r="C5" s="92"/>
      <c r="D5" s="62">
        <v>16531920</v>
      </c>
      <c r="E5" s="63">
        <v>35</v>
      </c>
      <c r="F5" s="63">
        <f>D5/E5</f>
        <v>472340.57142857142</v>
      </c>
      <c r="G5" s="64">
        <f>D5/$D$13</f>
        <v>3.3543791886863877E-2</v>
      </c>
    </row>
    <row r="6" spans="1:9" ht="18" customHeight="1" x14ac:dyDescent="0.25">
      <c r="A6" s="47">
        <v>3</v>
      </c>
      <c r="B6" s="96" t="s">
        <v>25</v>
      </c>
      <c r="C6" s="96"/>
      <c r="D6" s="63">
        <v>43367538</v>
      </c>
      <c r="E6" s="63">
        <v>8</v>
      </c>
      <c r="F6" s="60">
        <f>D6/E6</f>
        <v>5420942.25</v>
      </c>
      <c r="G6" s="65" t="s">
        <v>5</v>
      </c>
    </row>
    <row r="7" spans="1:9" ht="16" customHeight="1" x14ac:dyDescent="0.25">
      <c r="A7" s="47">
        <v>4</v>
      </c>
      <c r="B7" s="92" t="s">
        <v>26</v>
      </c>
      <c r="C7" s="92"/>
      <c r="D7" s="63">
        <v>21072007</v>
      </c>
      <c r="E7" s="63">
        <v>8</v>
      </c>
      <c r="F7" s="63">
        <f>D7/E7</f>
        <v>2634000.875</v>
      </c>
      <c r="G7" s="64">
        <f>D7/$D$13</f>
        <v>4.2755772919693472E-2</v>
      </c>
    </row>
    <row r="8" spans="1:9" ht="20.149999999999999" customHeight="1" x14ac:dyDescent="0.25">
      <c r="A8" s="47">
        <v>5</v>
      </c>
      <c r="B8" s="96" t="s">
        <v>27</v>
      </c>
      <c r="C8" s="96"/>
      <c r="D8" s="60">
        <v>1195828</v>
      </c>
      <c r="E8" s="60">
        <v>3</v>
      </c>
      <c r="F8" s="66" t="s">
        <v>5</v>
      </c>
      <c r="G8" s="65" t="s">
        <v>5</v>
      </c>
      <c r="H8" s="48"/>
      <c r="I8" s="48"/>
    </row>
    <row r="9" spans="1:9" ht="16" customHeight="1" x14ac:dyDescent="0.25">
      <c r="A9" s="47">
        <v>6</v>
      </c>
      <c r="B9" s="92" t="s">
        <v>26</v>
      </c>
      <c r="C9" s="92"/>
      <c r="D9" s="63">
        <v>651239</v>
      </c>
      <c r="E9" s="63">
        <v>1</v>
      </c>
      <c r="F9" s="67" t="s">
        <v>5</v>
      </c>
      <c r="G9" s="64">
        <f>D9/$D$13</f>
        <v>1.3213846597739008E-3</v>
      </c>
      <c r="I9" s="48"/>
    </row>
    <row r="10" spans="1:9" ht="20.149999999999999" customHeight="1" x14ac:dyDescent="0.25">
      <c r="A10" s="47">
        <v>7</v>
      </c>
      <c r="B10" s="96" t="s">
        <v>28</v>
      </c>
      <c r="C10" s="96"/>
      <c r="D10" s="60">
        <v>788543105</v>
      </c>
      <c r="E10" s="59">
        <v>146</v>
      </c>
      <c r="F10" s="59">
        <f>D10/E10</f>
        <v>5400980.1712328764</v>
      </c>
      <c r="G10" s="65" t="s">
        <v>5</v>
      </c>
    </row>
    <row r="11" spans="1:9" ht="16" customHeight="1" x14ac:dyDescent="0.25">
      <c r="A11" s="47">
        <v>8</v>
      </c>
      <c r="B11" s="92" t="s">
        <v>26</v>
      </c>
      <c r="C11" s="92"/>
      <c r="D11" s="63">
        <v>322979705</v>
      </c>
      <c r="E11" s="62">
        <v>146</v>
      </c>
      <c r="F11" s="62">
        <f>D11/E11</f>
        <v>2212189.7602739725</v>
      </c>
      <c r="G11" s="64">
        <f>D11/$D$13</f>
        <v>0.65533610180793822</v>
      </c>
      <c r="H11" s="49"/>
    </row>
    <row r="12" spans="1:9" ht="20.149999999999999" customHeight="1" x14ac:dyDescent="0.25">
      <c r="A12" s="47">
        <v>9</v>
      </c>
      <c r="B12" s="98" t="s">
        <v>40</v>
      </c>
      <c r="C12" s="99"/>
      <c r="D12" s="60">
        <v>45970590</v>
      </c>
      <c r="E12" s="59">
        <v>779</v>
      </c>
      <c r="F12" s="59">
        <f>D12/E12</f>
        <v>59012.310654685491</v>
      </c>
      <c r="G12" s="61">
        <f>D12/$D$13</f>
        <v>9.32757903423405E-2</v>
      </c>
      <c r="H12" s="49"/>
    </row>
    <row r="13" spans="1:9" s="51" customFormat="1" ht="20.149999999999999" customHeight="1" x14ac:dyDescent="0.2">
      <c r="A13" s="77">
        <v>10</v>
      </c>
      <c r="B13" s="100" t="s">
        <v>12</v>
      </c>
      <c r="C13" s="100"/>
      <c r="D13" s="71">
        <f>D4+D7+D11+D9+D12</f>
        <v>492845891</v>
      </c>
      <c r="E13" s="72" t="s">
        <v>5</v>
      </c>
      <c r="F13" s="72" t="s">
        <v>5</v>
      </c>
      <c r="G13" s="73">
        <f>D13/$D$13</f>
        <v>1</v>
      </c>
      <c r="H13" s="50"/>
    </row>
    <row r="14" spans="1:9" ht="16" customHeight="1" x14ac:dyDescent="0.25">
      <c r="A14" s="47">
        <v>11</v>
      </c>
      <c r="B14" s="96" t="s">
        <v>7</v>
      </c>
      <c r="C14" s="96"/>
      <c r="D14" s="60">
        <v>12200221</v>
      </c>
      <c r="E14" s="67" t="s">
        <v>5</v>
      </c>
      <c r="F14" s="66" t="s">
        <v>5</v>
      </c>
      <c r="G14" s="65" t="s">
        <v>5</v>
      </c>
    </row>
    <row r="15" spans="1:9" s="51" customFormat="1" ht="20.149999999999999" customHeight="1" x14ac:dyDescent="0.2">
      <c r="A15" s="78">
        <v>12</v>
      </c>
      <c r="B15" s="97" t="s">
        <v>22</v>
      </c>
      <c r="C15" s="97"/>
      <c r="D15" s="74">
        <f>D13+D14</f>
        <v>505046112</v>
      </c>
      <c r="E15" s="75" t="s">
        <v>5</v>
      </c>
      <c r="F15" s="75" t="s">
        <v>5</v>
      </c>
      <c r="G15" s="76" t="s">
        <v>5</v>
      </c>
    </row>
    <row r="16" spans="1:9" x14ac:dyDescent="0.25">
      <c r="E16" s="48"/>
    </row>
  </sheetData>
  <sheetProtection algorithmName="SHA-512" hashValue="CuVXnp5DCtaZJVEzqcnX3jyRqCE/1co3FuyU80rMNVOIEFaDJ00nkzhCXxDPtXd+VVowwGHY2Fr5CAuun57SAg==" saltValue="afOSEvA2UKZoLOzRqjn0ng==" spinCount="100000" sheet="1" objects="1" scenarios="1"/>
  <mergeCells count="14">
    <mergeCell ref="B14:C14"/>
    <mergeCell ref="B15:C15"/>
    <mergeCell ref="B8:C8"/>
    <mergeCell ref="B9:C9"/>
    <mergeCell ref="B10:C10"/>
    <mergeCell ref="B11:C11"/>
    <mergeCell ref="B12:C12"/>
    <mergeCell ref="B13:C13"/>
    <mergeCell ref="B7:C7"/>
    <mergeCell ref="A1:G1"/>
    <mergeCell ref="B3:C3"/>
    <mergeCell ref="B4:C4"/>
    <mergeCell ref="B5:C5"/>
    <mergeCell ref="B6:C6"/>
  </mergeCells>
  <pageMargins left="0.59055118110236227" right="0.55118110236220474" top="0.78740157480314965" bottom="0.47244094488188981" header="0.39370078740157483" footer="0.27559055118110237"/>
  <pageSetup paperSize="9" firstPageNumber="0" orientation="portrait" horizontalDpi="1200" verticalDpi="12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FF00"/>
  </sheetPr>
  <dimension ref="A1:G26"/>
  <sheetViews>
    <sheetView zoomScaleNormal="100" workbookViewId="0">
      <selection activeCell="I3" sqref="I3"/>
    </sheetView>
  </sheetViews>
  <sheetFormatPr defaultColWidth="9.1796875" defaultRowHeight="12.5" x14ac:dyDescent="0.25"/>
  <cols>
    <col min="1" max="1" width="2.7265625" style="43" customWidth="1"/>
    <col min="2" max="2" width="36.7265625" style="43" customWidth="1"/>
    <col min="3" max="3" width="12.26953125" style="43" bestFit="1" customWidth="1"/>
    <col min="4" max="4" width="10" style="43" customWidth="1"/>
    <col min="5" max="5" width="9.81640625" style="43" customWidth="1"/>
    <col min="6" max="6" width="7.81640625" style="43" customWidth="1"/>
    <col min="7" max="7" width="8.81640625" style="43" customWidth="1"/>
    <col min="8" max="9" width="11.26953125" style="43" bestFit="1" customWidth="1"/>
    <col min="10" max="16384" width="9.1796875" style="43"/>
  </cols>
  <sheetData>
    <row r="1" spans="1:7" ht="18" customHeight="1" x14ac:dyDescent="0.25">
      <c r="A1" s="101" t="s">
        <v>69</v>
      </c>
      <c r="B1" s="102"/>
      <c r="C1" s="102"/>
      <c r="D1" s="102"/>
      <c r="E1" s="102"/>
      <c r="F1" s="102"/>
      <c r="G1" s="102"/>
    </row>
    <row r="2" spans="1:7" ht="18" customHeight="1" x14ac:dyDescent="0.25"/>
    <row r="3" spans="1:7" s="51" customFormat="1" ht="88.5" customHeight="1" x14ac:dyDescent="0.2">
      <c r="A3" s="52" t="s">
        <v>0</v>
      </c>
      <c r="B3" s="53" t="s">
        <v>14</v>
      </c>
      <c r="C3" s="41" t="s">
        <v>36</v>
      </c>
      <c r="D3" s="41" t="s">
        <v>33</v>
      </c>
      <c r="E3" s="41" t="s">
        <v>1</v>
      </c>
      <c r="F3" s="54" t="s">
        <v>2</v>
      </c>
      <c r="G3" s="55" t="s">
        <v>34</v>
      </c>
    </row>
    <row r="4" spans="1:7" ht="16" customHeight="1" x14ac:dyDescent="0.25">
      <c r="A4" s="81">
        <v>401</v>
      </c>
      <c r="B4" s="82" t="s">
        <v>42</v>
      </c>
      <c r="C4" s="83">
        <v>34897734</v>
      </c>
      <c r="D4" s="83">
        <v>34897734</v>
      </c>
      <c r="E4" s="83">
        <v>34887648.939999998</v>
      </c>
      <c r="F4" s="84">
        <v>0.99971101103584536</v>
      </c>
      <c r="G4" s="85">
        <v>872191.22</v>
      </c>
    </row>
    <row r="5" spans="1:7" ht="16" customHeight="1" x14ac:dyDescent="0.25">
      <c r="A5" s="81">
        <v>402</v>
      </c>
      <c r="B5" s="82" t="s">
        <v>43</v>
      </c>
      <c r="C5" s="83">
        <v>28849950</v>
      </c>
      <c r="D5" s="83">
        <v>28849950</v>
      </c>
      <c r="E5" s="83">
        <v>28849923.75</v>
      </c>
      <c r="F5" s="84">
        <v>0.9999990901197402</v>
      </c>
      <c r="G5" s="85">
        <v>721046.98</v>
      </c>
    </row>
    <row r="6" spans="1:7" ht="16" customHeight="1" x14ac:dyDescent="0.25">
      <c r="A6" s="81">
        <v>403</v>
      </c>
      <c r="B6" s="82" t="s">
        <v>44</v>
      </c>
      <c r="C6" s="83">
        <v>26632969</v>
      </c>
      <c r="D6" s="83">
        <v>26632969</v>
      </c>
      <c r="E6" s="83">
        <v>26624638</v>
      </c>
      <c r="F6" s="84">
        <v>0.99968719221653435</v>
      </c>
      <c r="G6" s="85">
        <v>665614.65</v>
      </c>
    </row>
    <row r="7" spans="1:7" ht="16" customHeight="1" x14ac:dyDescent="0.25">
      <c r="A7" s="81">
        <v>404</v>
      </c>
      <c r="B7" s="82" t="s">
        <v>45</v>
      </c>
      <c r="C7" s="83">
        <v>8886727</v>
      </c>
      <c r="D7" s="83">
        <v>8886727</v>
      </c>
      <c r="E7" s="83">
        <v>8886727</v>
      </c>
      <c r="F7" s="84">
        <v>1</v>
      </c>
      <c r="G7" s="85">
        <v>220818.5</v>
      </c>
    </row>
    <row r="8" spans="1:7" ht="16" customHeight="1" x14ac:dyDescent="0.25">
      <c r="A8" s="81">
        <v>405</v>
      </c>
      <c r="B8" s="82" t="s">
        <v>46</v>
      </c>
      <c r="C8" s="83">
        <v>33098241</v>
      </c>
      <c r="D8" s="83">
        <v>32624615.059999999</v>
      </c>
      <c r="E8" s="83">
        <v>32606012.920000002</v>
      </c>
      <c r="F8" s="84">
        <v>0.98512827071384257</v>
      </c>
      <c r="G8" s="85">
        <v>815150.32</v>
      </c>
    </row>
    <row r="9" spans="1:7" ht="16" customHeight="1" x14ac:dyDescent="0.25">
      <c r="A9" s="81">
        <v>406</v>
      </c>
      <c r="B9" s="82" t="s">
        <v>47</v>
      </c>
      <c r="C9" s="83">
        <v>43486127</v>
      </c>
      <c r="D9" s="83">
        <v>43486127</v>
      </c>
      <c r="E9" s="83">
        <v>43433695.539999999</v>
      </c>
      <c r="F9" s="84">
        <v>0.9987942945574344</v>
      </c>
      <c r="G9" s="85">
        <v>1085842.45</v>
      </c>
    </row>
    <row r="10" spans="1:7" ht="16" customHeight="1" x14ac:dyDescent="0.25">
      <c r="A10" s="81">
        <v>407</v>
      </c>
      <c r="B10" s="82" t="s">
        <v>48</v>
      </c>
      <c r="C10" s="83">
        <v>37734432</v>
      </c>
      <c r="D10" s="83">
        <v>37655265</v>
      </c>
      <c r="E10" s="83">
        <v>37276233.869999997</v>
      </c>
      <c r="F10" s="84">
        <v>0.98785729357208818</v>
      </c>
      <c r="G10" s="85">
        <v>928000</v>
      </c>
    </row>
    <row r="11" spans="1:7" ht="16" customHeight="1" x14ac:dyDescent="0.25">
      <c r="A11" s="81">
        <v>408</v>
      </c>
      <c r="B11" s="82" t="s">
        <v>49</v>
      </c>
      <c r="C11" s="83">
        <v>19843201</v>
      </c>
      <c r="D11" s="83">
        <v>19843201</v>
      </c>
      <c r="E11" s="83">
        <v>19758417.920000002</v>
      </c>
      <c r="F11" s="84">
        <v>0.99572734862686729</v>
      </c>
      <c r="G11" s="85">
        <v>493821</v>
      </c>
    </row>
    <row r="12" spans="1:7" ht="16" customHeight="1" x14ac:dyDescent="0.25">
      <c r="A12" s="81">
        <v>409</v>
      </c>
      <c r="B12" s="82" t="s">
        <v>50</v>
      </c>
      <c r="C12" s="83">
        <v>49673679</v>
      </c>
      <c r="D12" s="83">
        <v>48881120</v>
      </c>
      <c r="E12" s="83">
        <v>48859079.159999996</v>
      </c>
      <c r="F12" s="84">
        <v>0.98360097628363696</v>
      </c>
      <c r="G12" s="85">
        <v>1220875</v>
      </c>
    </row>
    <row r="13" spans="1:7" ht="16" customHeight="1" x14ac:dyDescent="0.25">
      <c r="A13" s="81">
        <v>410</v>
      </c>
      <c r="B13" s="82" t="s">
        <v>51</v>
      </c>
      <c r="C13" s="83">
        <v>23308471</v>
      </c>
      <c r="D13" s="83">
        <v>23268888.32</v>
      </c>
      <c r="E13" s="83">
        <v>23268334.969999999</v>
      </c>
      <c r="F13" s="84">
        <v>0.99827804964126554</v>
      </c>
      <c r="G13" s="85">
        <v>581708</v>
      </c>
    </row>
    <row r="14" spans="1:7" ht="16" customHeight="1" x14ac:dyDescent="0.25">
      <c r="A14" s="81">
        <v>411</v>
      </c>
      <c r="B14" s="82" t="s">
        <v>52</v>
      </c>
      <c r="C14" s="83">
        <v>20037325</v>
      </c>
      <c r="D14" s="83">
        <v>20037325</v>
      </c>
      <c r="E14" s="83">
        <v>20009054</v>
      </c>
      <c r="F14" s="84">
        <v>0.99858908312362049</v>
      </c>
      <c r="G14" s="85">
        <v>500160</v>
      </c>
    </row>
    <row r="15" spans="1:7" ht="16" customHeight="1" x14ac:dyDescent="0.25">
      <c r="A15" s="81">
        <v>412</v>
      </c>
      <c r="B15" s="82" t="s">
        <v>53</v>
      </c>
      <c r="C15" s="83">
        <v>52690655</v>
      </c>
      <c r="D15" s="83">
        <v>52099380</v>
      </c>
      <c r="E15" s="83">
        <v>50231324.710000001</v>
      </c>
      <c r="F15" s="84">
        <v>0.9533251144818754</v>
      </c>
      <c r="G15" s="85">
        <v>1239601.3700000001</v>
      </c>
    </row>
    <row r="16" spans="1:7" ht="16" customHeight="1" x14ac:dyDescent="0.25">
      <c r="A16" s="81">
        <v>413</v>
      </c>
      <c r="B16" s="82" t="s">
        <v>54</v>
      </c>
      <c r="C16" s="83">
        <v>24895199</v>
      </c>
      <c r="D16" s="83">
        <v>24876186</v>
      </c>
      <c r="E16" s="83">
        <v>24876186</v>
      </c>
      <c r="F16" s="84">
        <v>0.9992362784487081</v>
      </c>
      <c r="G16" s="85">
        <v>621905</v>
      </c>
    </row>
    <row r="17" spans="1:7" ht="16" customHeight="1" x14ac:dyDescent="0.25">
      <c r="A17" s="81">
        <v>414</v>
      </c>
      <c r="B17" s="82" t="s">
        <v>55</v>
      </c>
      <c r="C17" s="83">
        <v>23283394</v>
      </c>
      <c r="D17" s="83">
        <v>17799189</v>
      </c>
      <c r="E17" s="83">
        <v>17799052.109999999</v>
      </c>
      <c r="F17" s="84">
        <v>0.76445264423219395</v>
      </c>
      <c r="G17" s="85">
        <v>444977.58</v>
      </c>
    </row>
    <row r="18" spans="1:7" ht="16" customHeight="1" x14ac:dyDescent="0.25">
      <c r="A18" s="81">
        <v>415</v>
      </c>
      <c r="B18" s="82" t="s">
        <v>56</v>
      </c>
      <c r="C18" s="83">
        <v>41245789</v>
      </c>
      <c r="D18" s="83">
        <v>38956774</v>
      </c>
      <c r="E18" s="83">
        <v>38892192.689999998</v>
      </c>
      <c r="F18" s="84">
        <v>0.94293729451993258</v>
      </c>
      <c r="G18" s="85">
        <v>972305</v>
      </c>
    </row>
    <row r="19" spans="1:7" ht="16" customHeight="1" x14ac:dyDescent="0.25">
      <c r="A19" s="81">
        <v>416</v>
      </c>
      <c r="B19" s="82" t="s">
        <v>57</v>
      </c>
      <c r="C19" s="83">
        <v>36925107</v>
      </c>
      <c r="D19" s="83">
        <v>36924124.630000003</v>
      </c>
      <c r="E19" s="83">
        <v>36587369.210000001</v>
      </c>
      <c r="F19" s="84">
        <v>0.9908534377435928</v>
      </c>
      <c r="G19" s="85">
        <v>816204.4</v>
      </c>
    </row>
    <row r="20" spans="1:7" ht="20.149999999999999" customHeight="1" x14ac:dyDescent="0.25">
      <c r="A20" s="56" t="s">
        <v>5</v>
      </c>
      <c r="B20" s="57" t="s">
        <v>3</v>
      </c>
      <c r="C20" s="68">
        <f>SUM(C4:C19)</f>
        <v>505489000</v>
      </c>
      <c r="D20" s="68">
        <f>SUM(D4:D19)</f>
        <v>495719575.00999999</v>
      </c>
      <c r="E20" s="68">
        <f>SUM(E4:E19)</f>
        <v>492845890.79000002</v>
      </c>
      <c r="F20" s="69">
        <f>E20/C20</f>
        <v>0.97498835937082706</v>
      </c>
      <c r="G20" s="70">
        <f>SUM(G4:G19)</f>
        <v>12200221.470000001</v>
      </c>
    </row>
    <row r="21" spans="1:7" x14ac:dyDescent="0.25">
      <c r="E21" s="48"/>
    </row>
    <row r="22" spans="1:7" x14ac:dyDescent="0.25">
      <c r="E22" s="48"/>
    </row>
    <row r="23" spans="1:7" x14ac:dyDescent="0.25">
      <c r="E23" s="58"/>
    </row>
    <row r="24" spans="1:7" x14ac:dyDescent="0.25">
      <c r="E24" s="48"/>
    </row>
    <row r="26" spans="1:7" x14ac:dyDescent="0.25">
      <c r="E26" s="48"/>
    </row>
  </sheetData>
  <sheetProtection algorithmName="SHA-512" hashValue="fYCT+bB9jFXkwh0pMkRfGb8zBQp3fXHfkLWrMU+xAmHdPctHRH51GjQAwtGS6lxWBCVZkZAelCGRcrR0CXVrOQ==" saltValue="0MDjm4h3z/UI3ydxKDz0oQ==" spinCount="100000" sheet="1" objects="1" scenarios="1"/>
  <mergeCells count="1">
    <mergeCell ref="A1:G1"/>
  </mergeCells>
  <pageMargins left="0.59055118110236227" right="0.55118110236220474" top="0.78740157480314965" bottom="0.47244094488188981" header="0.39370078740157483" footer="0.27559055118110237"/>
  <pageSetup paperSize="9" firstPageNumber="0" orientation="portrait" horizontalDpi="1200" verticalDpi="12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DC90-2287-43B7-BDB8-6AB4E3EA33B6}">
  <sheetPr codeName="Arkusz7">
    <tabColor rgb="FFFFFF00"/>
  </sheetPr>
  <dimension ref="A1:H21"/>
  <sheetViews>
    <sheetView zoomScaleNormal="100" workbookViewId="0">
      <selection activeCell="C4" sqref="C4"/>
    </sheetView>
  </sheetViews>
  <sheetFormatPr defaultColWidth="9.1796875" defaultRowHeight="9.75" customHeight="1" x14ac:dyDescent="0.25"/>
  <cols>
    <col min="1" max="1" width="3.453125" style="5" customWidth="1"/>
    <col min="2" max="2" width="18.7265625" style="4" customWidth="1"/>
    <col min="3" max="3" width="17.453125" style="5" customWidth="1"/>
    <col min="4" max="4" width="15.453125" style="5" customWidth="1"/>
    <col min="5" max="5" width="16.1796875" style="6" customWidth="1"/>
    <col min="6" max="7" width="9.1796875" style="5"/>
    <col min="8" max="8" width="11.26953125" style="5" bestFit="1" customWidth="1"/>
    <col min="9" max="16384" width="9.1796875" style="5"/>
  </cols>
  <sheetData>
    <row r="1" spans="1:8" ht="20.149999999999999" customHeight="1" x14ac:dyDescent="0.25">
      <c r="A1" s="103" t="s">
        <v>72</v>
      </c>
      <c r="B1" s="103"/>
      <c r="C1" s="103"/>
      <c r="D1" s="103"/>
      <c r="E1" s="103"/>
    </row>
    <row r="2" spans="1:8" ht="15" customHeight="1" x14ac:dyDescent="0.25"/>
    <row r="3" spans="1:8" ht="20.149999999999999" customHeight="1" x14ac:dyDescent="0.25">
      <c r="A3" s="104" t="s">
        <v>0</v>
      </c>
      <c r="B3" s="106" t="s">
        <v>14</v>
      </c>
      <c r="C3" s="108" t="s">
        <v>38</v>
      </c>
      <c r="D3" s="108"/>
      <c r="E3" s="109"/>
    </row>
    <row r="4" spans="1:8" s="4" customFormat="1" ht="21.75" customHeight="1" x14ac:dyDescent="0.25">
      <c r="A4" s="105"/>
      <c r="B4" s="107"/>
      <c r="C4" s="18" t="s">
        <v>15</v>
      </c>
      <c r="D4" s="18" t="s">
        <v>16</v>
      </c>
      <c r="E4" s="23" t="s">
        <v>17</v>
      </c>
    </row>
    <row r="5" spans="1:8" ht="16" customHeight="1" x14ac:dyDescent="0.25">
      <c r="A5" s="8">
        <v>401</v>
      </c>
      <c r="B5" s="1" t="s">
        <v>42</v>
      </c>
      <c r="C5" s="7">
        <v>11427557.560000001</v>
      </c>
      <c r="D5" s="35">
        <v>9</v>
      </c>
      <c r="E5" s="42">
        <v>1269728.6177777799</v>
      </c>
      <c r="F5" s="36"/>
      <c r="G5" s="36"/>
    </row>
    <row r="6" spans="1:8" ht="16" customHeight="1" x14ac:dyDescent="0.25">
      <c r="A6" s="8">
        <v>402</v>
      </c>
      <c r="B6" s="1" t="s">
        <v>43</v>
      </c>
      <c r="C6" s="7">
        <v>6386639</v>
      </c>
      <c r="D6" s="3">
        <v>11</v>
      </c>
      <c r="E6" s="42">
        <v>580603.54545454495</v>
      </c>
    </row>
    <row r="7" spans="1:8" ht="16" customHeight="1" x14ac:dyDescent="0.25">
      <c r="A7" s="8">
        <v>403</v>
      </c>
      <c r="B7" s="1" t="s">
        <v>44</v>
      </c>
      <c r="C7" s="7">
        <v>5163272</v>
      </c>
      <c r="D7" s="35">
        <v>14</v>
      </c>
      <c r="E7" s="42">
        <v>368805.14285714302</v>
      </c>
      <c r="F7" s="36"/>
      <c r="G7" s="36"/>
    </row>
    <row r="8" spans="1:8" ht="16" customHeight="1" x14ac:dyDescent="0.25">
      <c r="A8" s="8">
        <v>404</v>
      </c>
      <c r="B8" s="1" t="s">
        <v>45</v>
      </c>
      <c r="C8" s="7">
        <v>2363150.94</v>
      </c>
      <c r="D8" s="3">
        <v>13</v>
      </c>
      <c r="E8" s="42">
        <v>181780.841538462</v>
      </c>
      <c r="H8" s="32"/>
    </row>
    <row r="9" spans="1:8" ht="16" customHeight="1" x14ac:dyDescent="0.25">
      <c r="A9" s="8">
        <v>405</v>
      </c>
      <c r="B9" s="1" t="s">
        <v>46</v>
      </c>
      <c r="C9" s="7">
        <v>6519086.8799999999</v>
      </c>
      <c r="D9" s="35">
        <v>13</v>
      </c>
      <c r="E9" s="42">
        <v>501468.22153846198</v>
      </c>
      <c r="F9" s="36"/>
      <c r="G9" s="36"/>
    </row>
    <row r="10" spans="1:8" ht="16" customHeight="1" x14ac:dyDescent="0.25">
      <c r="A10" s="8">
        <v>406</v>
      </c>
      <c r="B10" s="1" t="s">
        <v>47</v>
      </c>
      <c r="C10" s="7">
        <v>14092913.539999999</v>
      </c>
      <c r="D10" s="3">
        <v>34</v>
      </c>
      <c r="E10" s="42">
        <v>414497.45705882303</v>
      </c>
      <c r="F10" s="34"/>
    </row>
    <row r="11" spans="1:8" ht="16" customHeight="1" x14ac:dyDescent="0.25">
      <c r="A11" s="8">
        <v>407</v>
      </c>
      <c r="B11" s="1" t="s">
        <v>48</v>
      </c>
      <c r="C11" s="7">
        <v>16672380.869999999</v>
      </c>
      <c r="D11" s="35">
        <v>14</v>
      </c>
      <c r="E11" s="42">
        <v>1190884.34785714</v>
      </c>
      <c r="F11" s="40"/>
      <c r="G11" s="36"/>
    </row>
    <row r="12" spans="1:8" ht="16" customHeight="1" x14ac:dyDescent="0.25">
      <c r="A12" s="8">
        <v>408</v>
      </c>
      <c r="B12" s="1" t="s">
        <v>49</v>
      </c>
      <c r="C12" s="7">
        <v>1592418</v>
      </c>
      <c r="D12" s="3">
        <v>5</v>
      </c>
      <c r="E12" s="42">
        <v>318483.59999999998</v>
      </c>
      <c r="F12" s="34"/>
    </row>
    <row r="13" spans="1:8" ht="16" customHeight="1" x14ac:dyDescent="0.25">
      <c r="A13" s="8">
        <v>409</v>
      </c>
      <c r="B13" s="1" t="s">
        <v>50</v>
      </c>
      <c r="C13" s="7">
        <v>5021178.45</v>
      </c>
      <c r="D13" s="3">
        <v>11</v>
      </c>
      <c r="E13" s="42">
        <v>456470.76818181801</v>
      </c>
    </row>
    <row r="14" spans="1:8" ht="16" customHeight="1" x14ac:dyDescent="0.25">
      <c r="A14" s="8">
        <v>410</v>
      </c>
      <c r="B14" s="1" t="s">
        <v>51</v>
      </c>
      <c r="C14" s="2">
        <v>3328427.32</v>
      </c>
      <c r="D14" s="3">
        <v>4</v>
      </c>
      <c r="E14" s="42">
        <v>832106.83</v>
      </c>
    </row>
    <row r="15" spans="1:8" ht="16" customHeight="1" x14ac:dyDescent="0.25">
      <c r="A15" s="8">
        <v>411</v>
      </c>
      <c r="B15" s="1" t="s">
        <v>52</v>
      </c>
      <c r="C15" s="2">
        <v>14518054</v>
      </c>
      <c r="D15" s="3">
        <v>10</v>
      </c>
      <c r="E15" s="42">
        <v>1451805.4</v>
      </c>
    </row>
    <row r="16" spans="1:8" ht="16" customHeight="1" x14ac:dyDescent="0.25">
      <c r="A16" s="8">
        <v>412</v>
      </c>
      <c r="B16" s="1" t="s">
        <v>53</v>
      </c>
      <c r="C16" s="2">
        <v>6865647.3499999996</v>
      </c>
      <c r="D16" s="3">
        <v>15</v>
      </c>
      <c r="E16" s="42">
        <v>457709.82333333301</v>
      </c>
    </row>
    <row r="17" spans="1:5" ht="16" customHeight="1" x14ac:dyDescent="0.25">
      <c r="A17" s="8">
        <v>413</v>
      </c>
      <c r="B17" s="1" t="s">
        <v>54</v>
      </c>
      <c r="C17" s="2">
        <v>962991</v>
      </c>
      <c r="D17" s="3">
        <v>6</v>
      </c>
      <c r="E17" s="42">
        <v>160498.5</v>
      </c>
    </row>
    <row r="18" spans="1:5" ht="16" customHeight="1" x14ac:dyDescent="0.25">
      <c r="A18" s="8">
        <v>414</v>
      </c>
      <c r="B18" s="1" t="s">
        <v>55</v>
      </c>
      <c r="C18" s="2">
        <v>1664199</v>
      </c>
      <c r="D18" s="3">
        <v>4</v>
      </c>
      <c r="E18" s="42">
        <v>416049.75</v>
      </c>
    </row>
    <row r="19" spans="1:5" ht="16" customHeight="1" x14ac:dyDescent="0.25">
      <c r="A19" s="8">
        <v>415</v>
      </c>
      <c r="B19" s="1" t="s">
        <v>56</v>
      </c>
      <c r="C19" s="2">
        <v>1048579.6499999999</v>
      </c>
      <c r="D19" s="3">
        <v>2</v>
      </c>
      <c r="E19" s="42">
        <v>524289.82499999995</v>
      </c>
    </row>
    <row r="20" spans="1:5" ht="16" customHeight="1" x14ac:dyDescent="0.25">
      <c r="A20" s="8">
        <v>416</v>
      </c>
      <c r="B20" s="1" t="s">
        <v>57</v>
      </c>
      <c r="C20" s="2">
        <v>4545854.2699999996</v>
      </c>
      <c r="D20" s="3">
        <v>3</v>
      </c>
      <c r="E20" s="42">
        <v>1515284.7566666701</v>
      </c>
    </row>
    <row r="21" spans="1:5" s="26" customFormat="1" ht="16" customHeight="1" x14ac:dyDescent="0.25">
      <c r="A21" s="21" t="s">
        <v>5</v>
      </c>
      <c r="B21" s="22" t="s">
        <v>4</v>
      </c>
      <c r="C21" s="24">
        <f>SUM(C5:C20)</f>
        <v>102172349.82999998</v>
      </c>
      <c r="D21" s="24">
        <f>SUM(D5:D20)</f>
        <v>168</v>
      </c>
      <c r="E21" s="25" t="s">
        <v>5</v>
      </c>
    </row>
  </sheetData>
  <sheetProtection algorithmName="SHA-512" hashValue="vhc1Yay18xeeLVIOi5D0Hl/Xus3D7MypDk7+IsJnTBgRxfjTCCnfLzBkMKbmrErMLd3qhWHFCy99GJQd8F5EWQ==" saltValue="kc8QCKsynmh8iFNqBxVARA==" spinCount="100000" sheet="1" objects="1" scenarios="1"/>
  <mergeCells count="4">
    <mergeCell ref="A1:E1"/>
    <mergeCell ref="A3:A4"/>
    <mergeCell ref="B3:B4"/>
    <mergeCell ref="C3:E3"/>
  </mergeCells>
  <pageMargins left="0.98425196850393704" right="0.55118110236220474" top="0.78740157480314965" bottom="0.47244094488188981" header="0.39370078740157483" footer="0.27559055118110237"/>
  <pageSetup paperSize="9" firstPageNumber="0" orientation="portrait" horizontalDpi="1200" verticalDpi="1200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tabColor rgb="FFFFFF00"/>
  </sheetPr>
  <dimension ref="A1:E21"/>
  <sheetViews>
    <sheetView zoomScaleNormal="100" workbookViewId="0">
      <selection activeCell="C3" sqref="C3:E3"/>
    </sheetView>
  </sheetViews>
  <sheetFormatPr defaultColWidth="9.1796875" defaultRowHeight="9.75" customHeight="1" x14ac:dyDescent="0.25"/>
  <cols>
    <col min="1" max="1" width="3.453125" style="5" customWidth="1"/>
    <col min="2" max="2" width="18.7265625" style="4" customWidth="1"/>
    <col min="3" max="3" width="17.453125" style="5" customWidth="1"/>
    <col min="4" max="4" width="15.453125" style="5" customWidth="1"/>
    <col min="5" max="5" width="16.1796875" style="6" customWidth="1"/>
    <col min="6" max="7" width="9.1796875" style="5"/>
    <col min="8" max="8" width="11.26953125" style="5" bestFit="1" customWidth="1"/>
    <col min="9" max="16384" width="9.1796875" style="5"/>
  </cols>
  <sheetData>
    <row r="1" spans="1:5" ht="20.149999999999999" customHeight="1" x14ac:dyDescent="0.25">
      <c r="A1" s="103" t="s">
        <v>73</v>
      </c>
      <c r="B1" s="103"/>
      <c r="C1" s="103"/>
      <c r="D1" s="103"/>
      <c r="E1" s="103"/>
    </row>
    <row r="2" spans="1:5" ht="12.75" customHeight="1" x14ac:dyDescent="0.25"/>
    <row r="3" spans="1:5" ht="20.149999999999999" customHeight="1" x14ac:dyDescent="0.25">
      <c r="A3" s="104" t="s">
        <v>0</v>
      </c>
      <c r="B3" s="106" t="s">
        <v>14</v>
      </c>
      <c r="C3" s="108" t="s">
        <v>29</v>
      </c>
      <c r="D3" s="108"/>
      <c r="E3" s="109"/>
    </row>
    <row r="4" spans="1:5" ht="22.5" customHeight="1" x14ac:dyDescent="0.25">
      <c r="A4" s="105"/>
      <c r="B4" s="107"/>
      <c r="C4" s="18" t="s">
        <v>9</v>
      </c>
      <c r="D4" s="18" t="s">
        <v>10</v>
      </c>
      <c r="E4" s="23" t="s">
        <v>13</v>
      </c>
    </row>
    <row r="5" spans="1:5" ht="16" customHeight="1" x14ac:dyDescent="0.25">
      <c r="A5" s="8">
        <v>401</v>
      </c>
      <c r="B5" s="1" t="s">
        <v>42</v>
      </c>
      <c r="C5" s="7">
        <v>0</v>
      </c>
      <c r="D5" s="3">
        <v>0</v>
      </c>
      <c r="E5" s="42" t="s">
        <v>58</v>
      </c>
    </row>
    <row r="6" spans="1:5" ht="16" customHeight="1" x14ac:dyDescent="0.25">
      <c r="A6" s="8">
        <v>402</v>
      </c>
      <c r="B6" s="1" t="s">
        <v>43</v>
      </c>
      <c r="C6" s="7">
        <v>486000</v>
      </c>
      <c r="D6" s="3">
        <v>1</v>
      </c>
      <c r="E6" s="42">
        <v>486000</v>
      </c>
    </row>
    <row r="7" spans="1:5" ht="16" customHeight="1" x14ac:dyDescent="0.25">
      <c r="A7" s="8">
        <v>403</v>
      </c>
      <c r="B7" s="1" t="s">
        <v>44</v>
      </c>
      <c r="C7" s="7">
        <v>4333223</v>
      </c>
      <c r="D7" s="3">
        <v>9</v>
      </c>
      <c r="E7" s="42">
        <v>481469.22222222202</v>
      </c>
    </row>
    <row r="8" spans="1:5" ht="16" customHeight="1" x14ac:dyDescent="0.25">
      <c r="A8" s="8">
        <v>404</v>
      </c>
      <c r="B8" s="1" t="s">
        <v>45</v>
      </c>
      <c r="C8" s="7">
        <v>0</v>
      </c>
      <c r="D8" s="3">
        <v>0</v>
      </c>
      <c r="E8" s="42" t="s">
        <v>58</v>
      </c>
    </row>
    <row r="9" spans="1:5" ht="16" customHeight="1" x14ac:dyDescent="0.25">
      <c r="A9" s="8">
        <v>405</v>
      </c>
      <c r="B9" s="1" t="s">
        <v>46</v>
      </c>
      <c r="C9" s="7">
        <v>2784409.07</v>
      </c>
      <c r="D9" s="3">
        <v>6</v>
      </c>
      <c r="E9" s="42">
        <v>464068.17833333299</v>
      </c>
    </row>
    <row r="10" spans="1:5" ht="16" customHeight="1" x14ac:dyDescent="0.25">
      <c r="A10" s="8">
        <v>406</v>
      </c>
      <c r="B10" s="1" t="s">
        <v>47</v>
      </c>
      <c r="C10" s="7">
        <v>2392734.2999999998</v>
      </c>
      <c r="D10" s="3">
        <v>6</v>
      </c>
      <c r="E10" s="42">
        <v>398789.05</v>
      </c>
    </row>
    <row r="11" spans="1:5" ht="16" customHeight="1" x14ac:dyDescent="0.25">
      <c r="A11" s="8">
        <v>407</v>
      </c>
      <c r="B11" s="1" t="s">
        <v>48</v>
      </c>
      <c r="C11" s="7">
        <v>0</v>
      </c>
      <c r="D11" s="3">
        <v>0</v>
      </c>
      <c r="E11" s="42" t="s">
        <v>58</v>
      </c>
    </row>
    <row r="12" spans="1:5" ht="16" customHeight="1" x14ac:dyDescent="0.25">
      <c r="A12" s="8">
        <v>408</v>
      </c>
      <c r="B12" s="1" t="s">
        <v>49</v>
      </c>
      <c r="C12" s="7">
        <v>144636.5</v>
      </c>
      <c r="D12" s="3">
        <v>2</v>
      </c>
      <c r="E12" s="42">
        <v>72318.25</v>
      </c>
    </row>
    <row r="13" spans="1:5" ht="16" customHeight="1" x14ac:dyDescent="0.25">
      <c r="A13" s="8">
        <v>409</v>
      </c>
      <c r="B13" s="1" t="s">
        <v>50</v>
      </c>
      <c r="C13" s="7">
        <v>2563146.79</v>
      </c>
      <c r="D13" s="3">
        <v>5</v>
      </c>
      <c r="E13" s="42">
        <v>512629.35800000001</v>
      </c>
    </row>
    <row r="14" spans="1:5" ht="16" customHeight="1" x14ac:dyDescent="0.25">
      <c r="A14" s="8">
        <v>410</v>
      </c>
      <c r="B14" s="1" t="s">
        <v>51</v>
      </c>
      <c r="C14" s="2">
        <v>0</v>
      </c>
      <c r="D14" s="3">
        <v>0</v>
      </c>
      <c r="E14" s="42" t="s">
        <v>58</v>
      </c>
    </row>
    <row r="15" spans="1:5" ht="16" customHeight="1" x14ac:dyDescent="0.25">
      <c r="A15" s="8">
        <v>411</v>
      </c>
      <c r="B15" s="1" t="s">
        <v>52</v>
      </c>
      <c r="C15" s="2">
        <v>2221729</v>
      </c>
      <c r="D15" s="3">
        <v>3</v>
      </c>
      <c r="E15" s="42">
        <v>740576.33333333302</v>
      </c>
    </row>
    <row r="16" spans="1:5" ht="16" customHeight="1" x14ac:dyDescent="0.25">
      <c r="A16" s="8">
        <v>412</v>
      </c>
      <c r="B16" s="1" t="s">
        <v>53</v>
      </c>
      <c r="C16" s="2">
        <v>0</v>
      </c>
      <c r="D16" s="3">
        <v>0</v>
      </c>
      <c r="E16" s="42" t="s">
        <v>58</v>
      </c>
    </row>
    <row r="17" spans="1:5" ht="16" customHeight="1" x14ac:dyDescent="0.25">
      <c r="A17" s="8">
        <v>413</v>
      </c>
      <c r="B17" s="1" t="s">
        <v>54</v>
      </c>
      <c r="C17" s="2">
        <v>208058</v>
      </c>
      <c r="D17" s="3">
        <v>1</v>
      </c>
      <c r="E17" s="42">
        <v>208058</v>
      </c>
    </row>
    <row r="18" spans="1:5" ht="16" customHeight="1" x14ac:dyDescent="0.25">
      <c r="A18" s="8">
        <v>414</v>
      </c>
      <c r="B18" s="1" t="s">
        <v>55</v>
      </c>
      <c r="C18" s="2">
        <v>697983</v>
      </c>
      <c r="D18" s="3">
        <v>1</v>
      </c>
      <c r="E18" s="42">
        <v>697983</v>
      </c>
    </row>
    <row r="19" spans="1:5" ht="16" customHeight="1" x14ac:dyDescent="0.25">
      <c r="A19" s="8">
        <v>415</v>
      </c>
      <c r="B19" s="1" t="s">
        <v>56</v>
      </c>
      <c r="C19" s="2">
        <v>700000</v>
      </c>
      <c r="D19" s="3">
        <v>1</v>
      </c>
      <c r="E19" s="42">
        <v>700000</v>
      </c>
    </row>
    <row r="20" spans="1:5" ht="16" customHeight="1" x14ac:dyDescent="0.25">
      <c r="A20" s="8">
        <v>416</v>
      </c>
      <c r="B20" s="1" t="s">
        <v>57</v>
      </c>
      <c r="C20" s="2">
        <v>0</v>
      </c>
      <c r="D20" s="3">
        <v>0</v>
      </c>
      <c r="E20" s="42" t="s">
        <v>58</v>
      </c>
    </row>
    <row r="21" spans="1:5" ht="16" customHeight="1" x14ac:dyDescent="0.25">
      <c r="A21" s="21" t="s">
        <v>5</v>
      </c>
      <c r="B21" s="22" t="s">
        <v>4</v>
      </c>
      <c r="C21" s="24">
        <f>SUM(C5:C20)</f>
        <v>16531919.66</v>
      </c>
      <c r="D21" s="24">
        <f>SUM(D5:D20)</f>
        <v>35</v>
      </c>
      <c r="E21" s="25" t="s">
        <v>5</v>
      </c>
    </row>
  </sheetData>
  <sheetProtection algorithmName="SHA-512" hashValue="XsU8KEOQOARMSzctsMD9KlLt3UVIdcGq/S6oAsLP++rvcH0NdVE+FRqJddT320d9qmxdd6TJyZ0gRMjN1mv4OA==" saltValue="sPzxcNPVI8x0EFPl6MtHjQ==" spinCount="100000" sheet="1" objects="1" scenarios="1"/>
  <mergeCells count="4">
    <mergeCell ref="A1:E1"/>
    <mergeCell ref="A3:A4"/>
    <mergeCell ref="B3:B4"/>
    <mergeCell ref="C3:E3"/>
  </mergeCells>
  <phoneticPr fontId="4" type="noConversion"/>
  <pageMargins left="0.98425196850393704" right="0.55118110236220474" top="0.78740157480314965" bottom="0.47244094488188981" header="0.39370078740157483" footer="0.27559055118110237"/>
  <pageSetup paperSize="9" firstPageNumber="0" orientation="portrait" horizontalDpi="1200" verticalDpi="12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tabColor rgb="FFFFFF00"/>
  </sheetPr>
  <dimension ref="A1:Q23"/>
  <sheetViews>
    <sheetView zoomScaleNormal="100" workbookViewId="0">
      <selection activeCell="A2" sqref="A2"/>
    </sheetView>
  </sheetViews>
  <sheetFormatPr defaultColWidth="9.1796875" defaultRowHeight="9.75" customHeight="1" x14ac:dyDescent="0.25"/>
  <cols>
    <col min="1" max="1" width="3.1796875" style="5" customWidth="1"/>
    <col min="2" max="2" width="13.26953125" style="4" customWidth="1"/>
    <col min="3" max="3" width="9.7265625" style="5" customWidth="1"/>
    <col min="4" max="4" width="4" style="5" customWidth="1"/>
    <col min="5" max="6" width="8.81640625" style="6" customWidth="1"/>
    <col min="7" max="7" width="7.453125" style="6" customWidth="1"/>
    <col min="8" max="8" width="11.26953125" style="6" customWidth="1"/>
    <col min="9" max="9" width="7.453125" style="5" customWidth="1"/>
    <col min="10" max="10" width="4" style="5" customWidth="1"/>
    <col min="11" max="11" width="7.453125" style="6" customWidth="1"/>
    <col min="12" max="12" width="9" style="5" customWidth="1"/>
    <col min="13" max="13" width="4" style="5" customWidth="1"/>
    <col min="14" max="14" width="9" style="6" customWidth="1"/>
    <col min="15" max="15" width="9.1796875" style="5"/>
    <col min="16" max="16" width="4" style="5" customWidth="1"/>
    <col min="17" max="17" width="8.81640625" style="6" customWidth="1"/>
    <col min="18" max="16384" width="9.1796875" style="5"/>
  </cols>
  <sheetData>
    <row r="1" spans="1:17" ht="15" customHeight="1" x14ac:dyDescent="0.25">
      <c r="A1" s="103" t="s">
        <v>74</v>
      </c>
      <c r="B1" s="103"/>
      <c r="C1" s="103"/>
      <c r="D1" s="103"/>
      <c r="E1" s="103"/>
      <c r="F1" s="103"/>
      <c r="G1" s="103"/>
      <c r="H1" s="103"/>
      <c r="I1" s="110"/>
      <c r="J1" s="110"/>
      <c r="K1" s="110"/>
      <c r="L1" s="110"/>
      <c r="M1" s="110"/>
      <c r="N1" s="110"/>
      <c r="O1" s="110"/>
      <c r="P1" s="110"/>
      <c r="Q1" s="110"/>
    </row>
    <row r="2" spans="1:17" ht="15" customHeight="1" x14ac:dyDescent="0.25"/>
    <row r="3" spans="1:17" ht="15.75" customHeight="1" x14ac:dyDescent="0.25">
      <c r="A3" s="104" t="s">
        <v>0</v>
      </c>
      <c r="B3" s="106" t="s">
        <v>14</v>
      </c>
      <c r="C3" s="108" t="s">
        <v>59</v>
      </c>
      <c r="D3" s="108"/>
      <c r="E3" s="111"/>
      <c r="F3" s="111"/>
      <c r="G3" s="111"/>
      <c r="H3" s="111"/>
      <c r="I3" s="112"/>
      <c r="J3" s="112"/>
      <c r="K3" s="112"/>
      <c r="L3" s="112"/>
      <c r="M3" s="112"/>
      <c r="N3" s="112"/>
      <c r="O3" s="113"/>
      <c r="P3" s="113"/>
      <c r="Q3" s="114"/>
    </row>
    <row r="4" spans="1:17" ht="15.75" customHeight="1" x14ac:dyDescent="0.25">
      <c r="A4" s="119"/>
      <c r="B4" s="120"/>
      <c r="C4" s="115" t="s">
        <v>18</v>
      </c>
      <c r="D4" s="116"/>
      <c r="E4" s="116"/>
      <c r="F4" s="115" t="s">
        <v>30</v>
      </c>
      <c r="G4" s="116"/>
      <c r="H4" s="116"/>
      <c r="I4" s="115" t="s">
        <v>21</v>
      </c>
      <c r="J4" s="116"/>
      <c r="K4" s="116"/>
      <c r="L4" s="116"/>
      <c r="M4" s="116"/>
      <c r="N4" s="116"/>
      <c r="O4" s="117"/>
      <c r="P4" s="117"/>
      <c r="Q4" s="118"/>
    </row>
    <row r="5" spans="1:17" ht="15.75" customHeight="1" x14ac:dyDescent="0.25">
      <c r="A5" s="119"/>
      <c r="B5" s="120"/>
      <c r="C5" s="116"/>
      <c r="D5" s="121"/>
      <c r="E5" s="121"/>
      <c r="F5" s="121"/>
      <c r="G5" s="121"/>
      <c r="H5" s="116"/>
      <c r="I5" s="115" t="s">
        <v>20</v>
      </c>
      <c r="J5" s="116"/>
      <c r="K5" s="116"/>
      <c r="L5" s="115" t="s">
        <v>19</v>
      </c>
      <c r="M5" s="116"/>
      <c r="N5" s="116"/>
      <c r="O5" s="115" t="s">
        <v>35</v>
      </c>
      <c r="P5" s="116"/>
      <c r="Q5" s="122"/>
    </row>
    <row r="6" spans="1:17" s="4" customFormat="1" ht="30" customHeight="1" x14ac:dyDescent="0.25">
      <c r="A6" s="105"/>
      <c r="B6" s="107"/>
      <c r="C6" s="18" t="s">
        <v>15</v>
      </c>
      <c r="D6" s="18" t="s">
        <v>16</v>
      </c>
      <c r="E6" s="27" t="s">
        <v>17</v>
      </c>
      <c r="F6" s="18" t="s">
        <v>15</v>
      </c>
      <c r="G6" s="18" t="s">
        <v>16</v>
      </c>
      <c r="H6" s="27" t="s">
        <v>17</v>
      </c>
      <c r="I6" s="18" t="s">
        <v>15</v>
      </c>
      <c r="J6" s="18" t="s">
        <v>16</v>
      </c>
      <c r="K6" s="27" t="s">
        <v>17</v>
      </c>
      <c r="L6" s="18" t="s">
        <v>15</v>
      </c>
      <c r="M6" s="18" t="s">
        <v>16</v>
      </c>
      <c r="N6" s="27" t="s">
        <v>17</v>
      </c>
      <c r="O6" s="18" t="s">
        <v>15</v>
      </c>
      <c r="P6" s="18" t="s">
        <v>16</v>
      </c>
      <c r="Q6" s="23" t="s">
        <v>17</v>
      </c>
    </row>
    <row r="7" spans="1:17" ht="15" customHeight="1" x14ac:dyDescent="0.25">
      <c r="A7" s="12">
        <v>401</v>
      </c>
      <c r="B7" s="13" t="s">
        <v>42</v>
      </c>
      <c r="C7" s="9">
        <v>0</v>
      </c>
      <c r="D7" s="38">
        <v>0</v>
      </c>
      <c r="E7" s="39" t="s">
        <v>58</v>
      </c>
      <c r="F7" s="39">
        <v>0</v>
      </c>
      <c r="G7" s="39">
        <v>0</v>
      </c>
      <c r="H7" s="39" t="s">
        <v>58</v>
      </c>
      <c r="I7" s="9">
        <v>0</v>
      </c>
      <c r="J7" s="2">
        <v>0</v>
      </c>
      <c r="K7" s="39" t="s">
        <v>58</v>
      </c>
      <c r="L7" s="9">
        <v>0</v>
      </c>
      <c r="M7" s="2">
        <v>0</v>
      </c>
      <c r="N7" s="39" t="s">
        <v>58</v>
      </c>
      <c r="O7" s="11">
        <v>0</v>
      </c>
      <c r="P7" s="2">
        <v>0</v>
      </c>
      <c r="Q7" s="79" t="s">
        <v>58</v>
      </c>
    </row>
    <row r="8" spans="1:17" ht="15" customHeight="1" x14ac:dyDescent="0.25">
      <c r="A8" s="12">
        <v>402</v>
      </c>
      <c r="B8" s="13" t="s">
        <v>43</v>
      </c>
      <c r="C8" s="11">
        <v>8314616.1299999999</v>
      </c>
      <c r="D8" s="2">
        <v>1</v>
      </c>
      <c r="E8" s="39">
        <v>8314616.1299999999</v>
      </c>
      <c r="F8" s="10">
        <v>1800000</v>
      </c>
      <c r="G8" s="10">
        <v>1</v>
      </c>
      <c r="H8" s="39">
        <v>1800000</v>
      </c>
      <c r="I8" s="11">
        <v>0</v>
      </c>
      <c r="J8" s="2">
        <v>0</v>
      </c>
      <c r="K8" s="39" t="s">
        <v>58</v>
      </c>
      <c r="L8" s="11">
        <v>1800000</v>
      </c>
      <c r="M8" s="2">
        <v>1</v>
      </c>
      <c r="N8" s="39">
        <v>1800000</v>
      </c>
      <c r="O8" s="11">
        <v>0</v>
      </c>
      <c r="P8" s="2">
        <v>0</v>
      </c>
      <c r="Q8" s="79" t="s">
        <v>58</v>
      </c>
    </row>
    <row r="9" spans="1:17" ht="15" customHeight="1" x14ac:dyDescent="0.25">
      <c r="A9" s="12">
        <v>403</v>
      </c>
      <c r="B9" s="13" t="s">
        <v>44</v>
      </c>
      <c r="C9" s="11">
        <v>0</v>
      </c>
      <c r="D9" s="38">
        <v>0</v>
      </c>
      <c r="E9" s="39" t="s">
        <v>58</v>
      </c>
      <c r="F9" s="39">
        <v>0</v>
      </c>
      <c r="G9" s="39">
        <v>0</v>
      </c>
      <c r="H9" s="39" t="s">
        <v>58</v>
      </c>
      <c r="I9" s="11">
        <v>0</v>
      </c>
      <c r="J9" s="2">
        <v>0</v>
      </c>
      <c r="K9" s="39" t="s">
        <v>58</v>
      </c>
      <c r="L9" s="11">
        <v>0</v>
      </c>
      <c r="M9" s="2">
        <v>0</v>
      </c>
      <c r="N9" s="39" t="s">
        <v>58</v>
      </c>
      <c r="O9" s="11">
        <v>0</v>
      </c>
      <c r="P9" s="2">
        <v>0</v>
      </c>
      <c r="Q9" s="79" t="s">
        <v>58</v>
      </c>
    </row>
    <row r="10" spans="1:17" ht="15" customHeight="1" x14ac:dyDescent="0.25">
      <c r="A10" s="12">
        <v>404</v>
      </c>
      <c r="B10" s="13" t="s">
        <v>45</v>
      </c>
      <c r="C10" s="11">
        <v>5145386.8099999996</v>
      </c>
      <c r="D10" s="2">
        <v>2</v>
      </c>
      <c r="E10" s="39">
        <v>2572693.4049999998</v>
      </c>
      <c r="F10" s="10">
        <v>2988734.88</v>
      </c>
      <c r="G10" s="10">
        <v>2</v>
      </c>
      <c r="H10" s="39">
        <v>1494367.44</v>
      </c>
      <c r="I10" s="11">
        <v>0</v>
      </c>
      <c r="J10" s="2">
        <v>0</v>
      </c>
      <c r="K10" s="39" t="s">
        <v>58</v>
      </c>
      <c r="L10" s="11">
        <v>2988734.88</v>
      </c>
      <c r="M10" s="2">
        <v>2</v>
      </c>
      <c r="N10" s="39">
        <v>1494367.44</v>
      </c>
      <c r="O10" s="11">
        <v>0</v>
      </c>
      <c r="P10" s="2">
        <v>0</v>
      </c>
      <c r="Q10" s="79" t="s">
        <v>58</v>
      </c>
    </row>
    <row r="11" spans="1:17" ht="15" customHeight="1" x14ac:dyDescent="0.25">
      <c r="A11" s="12">
        <v>405</v>
      </c>
      <c r="B11" s="13" t="s">
        <v>46</v>
      </c>
      <c r="C11" s="11">
        <v>0</v>
      </c>
      <c r="D11" s="38">
        <v>0</v>
      </c>
      <c r="E11" s="39" t="s">
        <v>58</v>
      </c>
      <c r="F11" s="39">
        <v>0</v>
      </c>
      <c r="G11" s="39">
        <v>0</v>
      </c>
      <c r="H11" s="39" t="s">
        <v>58</v>
      </c>
      <c r="I11" s="11">
        <v>0</v>
      </c>
      <c r="J11" s="2">
        <v>0</v>
      </c>
      <c r="K11" s="39" t="s">
        <v>58</v>
      </c>
      <c r="L11" s="11">
        <v>0</v>
      </c>
      <c r="M11" s="2">
        <v>0</v>
      </c>
      <c r="N11" s="39" t="s">
        <v>58</v>
      </c>
      <c r="O11" s="11">
        <v>0</v>
      </c>
      <c r="P11" s="2">
        <v>0</v>
      </c>
      <c r="Q11" s="79" t="s">
        <v>58</v>
      </c>
    </row>
    <row r="12" spans="1:17" ht="15" customHeight="1" x14ac:dyDescent="0.25">
      <c r="A12" s="12">
        <v>406</v>
      </c>
      <c r="B12" s="13" t="s">
        <v>47</v>
      </c>
      <c r="C12" s="11">
        <v>0</v>
      </c>
      <c r="D12" s="2">
        <v>0</v>
      </c>
      <c r="E12" s="39" t="s">
        <v>58</v>
      </c>
      <c r="F12" s="10">
        <v>0</v>
      </c>
      <c r="G12" s="10">
        <v>0</v>
      </c>
      <c r="H12" s="39" t="s">
        <v>58</v>
      </c>
      <c r="I12" s="11">
        <v>0</v>
      </c>
      <c r="J12" s="2">
        <v>0</v>
      </c>
      <c r="K12" s="39" t="s">
        <v>58</v>
      </c>
      <c r="L12" s="11">
        <v>0</v>
      </c>
      <c r="M12" s="2">
        <v>0</v>
      </c>
      <c r="N12" s="39" t="s">
        <v>58</v>
      </c>
      <c r="O12" s="11">
        <v>0</v>
      </c>
      <c r="P12" s="2">
        <v>0</v>
      </c>
      <c r="Q12" s="79" t="s">
        <v>58</v>
      </c>
    </row>
    <row r="13" spans="1:17" ht="15" customHeight="1" x14ac:dyDescent="0.25">
      <c r="A13" s="12">
        <v>407</v>
      </c>
      <c r="B13" s="13" t="s">
        <v>48</v>
      </c>
      <c r="C13" s="11">
        <v>6066424.5899999999</v>
      </c>
      <c r="D13" s="2">
        <v>1</v>
      </c>
      <c r="E13" s="39">
        <v>6066424.5899999999</v>
      </c>
      <c r="F13" s="10">
        <v>3394737.09</v>
      </c>
      <c r="G13" s="10">
        <v>1</v>
      </c>
      <c r="H13" s="39">
        <v>3394737.09</v>
      </c>
      <c r="I13" s="11">
        <v>0</v>
      </c>
      <c r="J13" s="2">
        <v>0</v>
      </c>
      <c r="K13" s="39" t="s">
        <v>58</v>
      </c>
      <c r="L13" s="11">
        <v>0</v>
      </c>
      <c r="M13" s="2">
        <v>0</v>
      </c>
      <c r="N13" s="39" t="s">
        <v>58</v>
      </c>
      <c r="O13" s="11">
        <v>3394737.09</v>
      </c>
      <c r="P13" s="2">
        <v>1</v>
      </c>
      <c r="Q13" s="79">
        <v>3394737.09</v>
      </c>
    </row>
    <row r="14" spans="1:17" ht="15" customHeight="1" x14ac:dyDescent="0.25">
      <c r="A14" s="12">
        <v>408</v>
      </c>
      <c r="B14" s="13" t="s">
        <v>49</v>
      </c>
      <c r="C14" s="11">
        <v>0</v>
      </c>
      <c r="D14" s="2">
        <v>0</v>
      </c>
      <c r="E14" s="39" t="s">
        <v>58</v>
      </c>
      <c r="F14" s="10">
        <v>0</v>
      </c>
      <c r="G14" s="10">
        <v>0</v>
      </c>
      <c r="H14" s="39" t="s">
        <v>58</v>
      </c>
      <c r="I14" s="11">
        <v>0</v>
      </c>
      <c r="J14" s="2">
        <v>0</v>
      </c>
      <c r="K14" s="39" t="s">
        <v>58</v>
      </c>
      <c r="L14" s="11">
        <v>0</v>
      </c>
      <c r="M14" s="2">
        <v>0</v>
      </c>
      <c r="N14" s="39" t="s">
        <v>58</v>
      </c>
      <c r="O14" s="11">
        <v>0</v>
      </c>
      <c r="P14" s="2">
        <v>0</v>
      </c>
      <c r="Q14" s="79" t="s">
        <v>58</v>
      </c>
    </row>
    <row r="15" spans="1:17" ht="15" customHeight="1" x14ac:dyDescent="0.25">
      <c r="A15" s="12">
        <v>409</v>
      </c>
      <c r="B15" s="13" t="s">
        <v>50</v>
      </c>
      <c r="C15" s="11">
        <v>0</v>
      </c>
      <c r="D15" s="2">
        <v>0</v>
      </c>
      <c r="E15" s="39" t="s">
        <v>58</v>
      </c>
      <c r="F15" s="10">
        <v>0</v>
      </c>
      <c r="G15" s="10">
        <v>0</v>
      </c>
      <c r="H15" s="39" t="s">
        <v>58</v>
      </c>
      <c r="I15" s="11">
        <v>0</v>
      </c>
      <c r="J15" s="2">
        <v>0</v>
      </c>
      <c r="K15" s="39" t="s">
        <v>58</v>
      </c>
      <c r="L15" s="11">
        <v>0</v>
      </c>
      <c r="M15" s="2">
        <v>0</v>
      </c>
      <c r="N15" s="39" t="s">
        <v>58</v>
      </c>
      <c r="O15" s="11">
        <v>0</v>
      </c>
      <c r="P15" s="2">
        <v>0</v>
      </c>
      <c r="Q15" s="79" t="s">
        <v>58</v>
      </c>
    </row>
    <row r="16" spans="1:17" ht="15" customHeight="1" x14ac:dyDescent="0.25">
      <c r="A16" s="12">
        <v>410</v>
      </c>
      <c r="B16" s="13" t="s">
        <v>51</v>
      </c>
      <c r="C16" s="2">
        <v>5676923.0800000001</v>
      </c>
      <c r="D16" s="2">
        <v>1</v>
      </c>
      <c r="E16" s="39">
        <v>5676923.0800000001</v>
      </c>
      <c r="F16" s="10">
        <v>3000000</v>
      </c>
      <c r="G16" s="10">
        <v>1</v>
      </c>
      <c r="H16" s="39">
        <v>3000000</v>
      </c>
      <c r="I16" s="2">
        <v>0</v>
      </c>
      <c r="J16" s="2">
        <v>0</v>
      </c>
      <c r="K16" s="39" t="s">
        <v>58</v>
      </c>
      <c r="L16" s="2">
        <v>0</v>
      </c>
      <c r="M16" s="2">
        <v>0</v>
      </c>
      <c r="N16" s="39" t="s">
        <v>58</v>
      </c>
      <c r="O16" s="2">
        <v>3000000</v>
      </c>
      <c r="P16" s="2">
        <v>1</v>
      </c>
      <c r="Q16" s="79">
        <v>3000000</v>
      </c>
    </row>
    <row r="17" spans="1:17" ht="15" customHeight="1" x14ac:dyDescent="0.25">
      <c r="A17" s="12">
        <v>411</v>
      </c>
      <c r="B17" s="13" t="s">
        <v>52</v>
      </c>
      <c r="C17" s="2">
        <v>0</v>
      </c>
      <c r="D17" s="2">
        <v>0</v>
      </c>
      <c r="E17" s="39" t="s">
        <v>58</v>
      </c>
      <c r="F17" s="10">
        <v>0</v>
      </c>
      <c r="G17" s="10">
        <v>0</v>
      </c>
      <c r="H17" s="39" t="s">
        <v>58</v>
      </c>
      <c r="I17" s="2">
        <v>0</v>
      </c>
      <c r="J17" s="2">
        <v>0</v>
      </c>
      <c r="K17" s="39" t="s">
        <v>58</v>
      </c>
      <c r="L17" s="2">
        <v>0</v>
      </c>
      <c r="M17" s="2">
        <v>0</v>
      </c>
      <c r="N17" s="39" t="s">
        <v>58</v>
      </c>
      <c r="O17" s="2">
        <v>0</v>
      </c>
      <c r="P17" s="2">
        <v>0</v>
      </c>
      <c r="Q17" s="79" t="s">
        <v>58</v>
      </c>
    </row>
    <row r="18" spans="1:17" ht="15" customHeight="1" x14ac:dyDescent="0.25">
      <c r="A18" s="12">
        <v>412</v>
      </c>
      <c r="B18" s="13" t="s">
        <v>53</v>
      </c>
      <c r="C18" s="2">
        <v>0</v>
      </c>
      <c r="D18" s="2">
        <v>0</v>
      </c>
      <c r="E18" s="39" t="s">
        <v>58</v>
      </c>
      <c r="F18" s="10">
        <v>0</v>
      </c>
      <c r="G18" s="10">
        <v>0</v>
      </c>
      <c r="H18" s="39" t="s">
        <v>58</v>
      </c>
      <c r="I18" s="2">
        <v>0</v>
      </c>
      <c r="J18" s="2">
        <v>0</v>
      </c>
      <c r="K18" s="39" t="s">
        <v>58</v>
      </c>
      <c r="L18" s="2">
        <v>0</v>
      </c>
      <c r="M18" s="2">
        <v>0</v>
      </c>
      <c r="N18" s="39" t="s">
        <v>58</v>
      </c>
      <c r="O18" s="2">
        <v>0</v>
      </c>
      <c r="P18" s="2">
        <v>0</v>
      </c>
      <c r="Q18" s="79" t="s">
        <v>58</v>
      </c>
    </row>
    <row r="19" spans="1:17" ht="15" customHeight="1" x14ac:dyDescent="0.25">
      <c r="A19" s="12">
        <v>413</v>
      </c>
      <c r="B19" s="13" t="s">
        <v>54</v>
      </c>
      <c r="C19" s="2">
        <v>7082140.3799999999</v>
      </c>
      <c r="D19" s="2">
        <v>1</v>
      </c>
      <c r="E19" s="39">
        <v>7082140.3799999999</v>
      </c>
      <c r="F19" s="10">
        <v>4564836.87</v>
      </c>
      <c r="G19" s="10">
        <v>1</v>
      </c>
      <c r="H19" s="39">
        <v>4564836.87</v>
      </c>
      <c r="I19" s="2">
        <v>0</v>
      </c>
      <c r="J19" s="2">
        <v>0</v>
      </c>
      <c r="K19" s="39" t="s">
        <v>58</v>
      </c>
      <c r="L19" s="2">
        <v>0</v>
      </c>
      <c r="M19" s="2">
        <v>0</v>
      </c>
      <c r="N19" s="39" t="s">
        <v>58</v>
      </c>
      <c r="O19" s="2">
        <v>4564836.87</v>
      </c>
      <c r="P19" s="2">
        <v>1</v>
      </c>
      <c r="Q19" s="79">
        <v>4564836.87</v>
      </c>
    </row>
    <row r="20" spans="1:17" ht="15" customHeight="1" x14ac:dyDescent="0.25">
      <c r="A20" s="12">
        <v>414</v>
      </c>
      <c r="B20" s="13" t="s">
        <v>55</v>
      </c>
      <c r="C20" s="2">
        <v>0</v>
      </c>
      <c r="D20" s="2">
        <v>0</v>
      </c>
      <c r="E20" s="39" t="s">
        <v>58</v>
      </c>
      <c r="F20" s="10">
        <v>0</v>
      </c>
      <c r="G20" s="10">
        <v>0</v>
      </c>
      <c r="H20" s="39" t="s">
        <v>58</v>
      </c>
      <c r="I20" s="2">
        <v>0</v>
      </c>
      <c r="J20" s="2">
        <v>0</v>
      </c>
      <c r="K20" s="39" t="s">
        <v>58</v>
      </c>
      <c r="L20" s="2">
        <v>0</v>
      </c>
      <c r="M20" s="2">
        <v>0</v>
      </c>
      <c r="N20" s="39" t="s">
        <v>58</v>
      </c>
      <c r="O20" s="2">
        <v>0</v>
      </c>
      <c r="P20" s="2">
        <v>0</v>
      </c>
      <c r="Q20" s="79" t="s">
        <v>58</v>
      </c>
    </row>
    <row r="21" spans="1:17" ht="15" customHeight="1" x14ac:dyDescent="0.25">
      <c r="A21" s="12">
        <v>415</v>
      </c>
      <c r="B21" s="13" t="s">
        <v>56</v>
      </c>
      <c r="C21" s="2">
        <v>7822784</v>
      </c>
      <c r="D21" s="2">
        <v>1</v>
      </c>
      <c r="E21" s="39">
        <v>7822784</v>
      </c>
      <c r="F21" s="10">
        <v>3923697.97</v>
      </c>
      <c r="G21" s="10">
        <v>1</v>
      </c>
      <c r="H21" s="39">
        <v>3923697.97</v>
      </c>
      <c r="I21" s="2">
        <v>0</v>
      </c>
      <c r="J21" s="2">
        <v>0</v>
      </c>
      <c r="K21" s="39" t="s">
        <v>58</v>
      </c>
      <c r="L21" s="2">
        <v>0</v>
      </c>
      <c r="M21" s="2">
        <v>0</v>
      </c>
      <c r="N21" s="39" t="s">
        <v>58</v>
      </c>
      <c r="O21" s="2">
        <v>3923697.97</v>
      </c>
      <c r="P21" s="2">
        <v>1</v>
      </c>
      <c r="Q21" s="79">
        <v>3923697.97</v>
      </c>
    </row>
    <row r="22" spans="1:17" ht="15" customHeight="1" x14ac:dyDescent="0.25">
      <c r="A22" s="12">
        <v>416</v>
      </c>
      <c r="B22" s="13" t="s">
        <v>57</v>
      </c>
      <c r="C22" s="2">
        <v>3259262.81</v>
      </c>
      <c r="D22" s="2">
        <v>1</v>
      </c>
      <c r="E22" s="39">
        <v>3259262.81</v>
      </c>
      <c r="F22" s="10">
        <v>1400000</v>
      </c>
      <c r="G22" s="10">
        <v>1</v>
      </c>
      <c r="H22" s="39">
        <v>1400000</v>
      </c>
      <c r="I22" s="2">
        <v>0</v>
      </c>
      <c r="J22" s="2">
        <v>0</v>
      </c>
      <c r="K22" s="39" t="s">
        <v>58</v>
      </c>
      <c r="L22" s="2">
        <v>1400000</v>
      </c>
      <c r="M22" s="2">
        <v>1</v>
      </c>
      <c r="N22" s="39">
        <v>1400000</v>
      </c>
      <c r="O22" s="2">
        <v>0</v>
      </c>
      <c r="P22" s="2">
        <v>0</v>
      </c>
      <c r="Q22" s="79" t="s">
        <v>58</v>
      </c>
    </row>
    <row r="23" spans="1:17" ht="15" customHeight="1" x14ac:dyDescent="0.25">
      <c r="A23" s="28" t="s">
        <v>5</v>
      </c>
      <c r="B23" s="29" t="s">
        <v>4</v>
      </c>
      <c r="C23" s="24">
        <f>SUM(C7:C22)</f>
        <v>43367537.799999997</v>
      </c>
      <c r="D23" s="24">
        <f>SUM(D7:D22)</f>
        <v>8</v>
      </c>
      <c r="E23" s="30" t="s">
        <v>5</v>
      </c>
      <c r="F23" s="24">
        <f>SUM(F7:F22)</f>
        <v>21072006.809999999</v>
      </c>
      <c r="G23" s="24">
        <f>SUM(G7:G22)</f>
        <v>8</v>
      </c>
      <c r="H23" s="30" t="s">
        <v>5</v>
      </c>
      <c r="I23" s="24">
        <f>SUM(I7:I22)</f>
        <v>0</v>
      </c>
      <c r="J23" s="24">
        <f>SUM(J7:J22)</f>
        <v>0</v>
      </c>
      <c r="K23" s="30" t="s">
        <v>5</v>
      </c>
      <c r="L23" s="24">
        <f>SUM(L7:L22)</f>
        <v>6188734.8799999999</v>
      </c>
      <c r="M23" s="24">
        <f>SUM(M7:M22)</f>
        <v>4</v>
      </c>
      <c r="N23" s="30" t="s">
        <v>5</v>
      </c>
      <c r="O23" s="24">
        <f>SUM(O7:O22)</f>
        <v>14883271.930000002</v>
      </c>
      <c r="P23" s="24">
        <f>SUM(P7:P22)</f>
        <v>4</v>
      </c>
      <c r="Q23" s="25" t="s">
        <v>5</v>
      </c>
    </row>
  </sheetData>
  <sheetProtection algorithmName="SHA-512" hashValue="CGVMtMzhcmQFGeQbRD7W7Vi2yFxWaw2iGSfBqP15mgDzU7EPoL9fBAnaSjiT5ucI9UvnUivaHRL8DVagudfzug==" saltValue="FVwPu558t1oCUJWKTrGrYw==" spinCount="100000" sheet="1" objects="1" scenarios="1"/>
  <mergeCells count="10">
    <mergeCell ref="A1:Q1"/>
    <mergeCell ref="C3:Q3"/>
    <mergeCell ref="I4:Q4"/>
    <mergeCell ref="A3:A6"/>
    <mergeCell ref="B3:B6"/>
    <mergeCell ref="I5:K5"/>
    <mergeCell ref="L5:N5"/>
    <mergeCell ref="C4:E5"/>
    <mergeCell ref="F4:H5"/>
    <mergeCell ref="O5:Q5"/>
  </mergeCells>
  <phoneticPr fontId="4" type="noConversion"/>
  <pageMargins left="0.98425196850393704" right="0.55118110236220474" top="0.78740157480314965" bottom="0.47244094488188981" header="0.39370078740157483" footer="0.27559055118110237"/>
  <pageSetup paperSize="9" firstPageNumber="0" orientation="landscape" horizontalDpi="1200" verticalDpi="1200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tabColor rgb="FFFFFF00"/>
  </sheetPr>
  <dimension ref="A1:M35"/>
  <sheetViews>
    <sheetView zoomScaleNormal="100" workbookViewId="0">
      <selection activeCell="J2" sqref="J2"/>
    </sheetView>
  </sheetViews>
  <sheetFormatPr defaultColWidth="9.1796875" defaultRowHeight="9.75" customHeight="1" x14ac:dyDescent="0.25"/>
  <cols>
    <col min="1" max="1" width="3.1796875" style="5" customWidth="1"/>
    <col min="2" max="2" width="13.26953125" style="4" customWidth="1"/>
    <col min="3" max="3" width="11.81640625" style="5" customWidth="1"/>
    <col min="4" max="4" width="7.7265625" style="5" customWidth="1"/>
    <col min="5" max="5" width="10.7265625" style="6" customWidth="1"/>
    <col min="6" max="6" width="11.81640625" style="6" customWidth="1"/>
    <col min="7" max="7" width="7.7265625" style="6" customWidth="1"/>
    <col min="8" max="8" width="11.81640625" style="5" customWidth="1"/>
    <col min="9" max="9" width="7.7265625" style="6" customWidth="1"/>
    <col min="10" max="10" width="11.81640625" style="5" customWidth="1"/>
    <col min="11" max="11" width="7.7265625" style="6" customWidth="1"/>
    <col min="12" max="12" width="11.81640625" style="5" customWidth="1"/>
    <col min="13" max="13" width="7.7265625" style="6" customWidth="1"/>
    <col min="14" max="16384" width="9.1796875" style="5"/>
  </cols>
  <sheetData>
    <row r="1" spans="1:13" ht="15" customHeight="1" x14ac:dyDescent="0.25">
      <c r="A1" s="103" t="s">
        <v>76</v>
      </c>
      <c r="B1" s="103"/>
      <c r="C1" s="103"/>
      <c r="D1" s="103"/>
      <c r="E1" s="103"/>
      <c r="F1" s="103"/>
      <c r="G1" s="103"/>
      <c r="H1" s="110"/>
      <c r="I1" s="110"/>
      <c r="J1" s="110"/>
      <c r="K1" s="110"/>
      <c r="L1" s="110"/>
      <c r="M1" s="110"/>
    </row>
    <row r="2" spans="1:13" ht="15" customHeight="1" x14ac:dyDescent="0.25"/>
    <row r="3" spans="1:13" ht="15.75" customHeight="1" x14ac:dyDescent="0.25">
      <c r="A3" s="104" t="s">
        <v>0</v>
      </c>
      <c r="B3" s="106" t="s">
        <v>14</v>
      </c>
      <c r="C3" s="108" t="s">
        <v>60</v>
      </c>
      <c r="D3" s="108"/>
      <c r="E3" s="111"/>
      <c r="F3" s="111"/>
      <c r="G3" s="111"/>
      <c r="H3" s="112"/>
      <c r="I3" s="112"/>
      <c r="J3" s="112"/>
      <c r="K3" s="112"/>
      <c r="L3" s="113"/>
      <c r="M3" s="114"/>
    </row>
    <row r="4" spans="1:13" ht="15.75" customHeight="1" x14ac:dyDescent="0.25">
      <c r="A4" s="119"/>
      <c r="B4" s="120"/>
      <c r="C4" s="115" t="s">
        <v>18</v>
      </c>
      <c r="D4" s="116"/>
      <c r="E4" s="116"/>
      <c r="F4" s="115" t="s">
        <v>30</v>
      </c>
      <c r="G4" s="116"/>
      <c r="H4" s="115" t="s">
        <v>21</v>
      </c>
      <c r="I4" s="116"/>
      <c r="J4" s="116"/>
      <c r="K4" s="116"/>
      <c r="L4" s="117"/>
      <c r="M4" s="118"/>
    </row>
    <row r="5" spans="1:13" ht="15.75" customHeight="1" x14ac:dyDescent="0.25">
      <c r="A5" s="119"/>
      <c r="B5" s="120"/>
      <c r="C5" s="116"/>
      <c r="D5" s="121"/>
      <c r="E5" s="121"/>
      <c r="F5" s="121"/>
      <c r="G5" s="121"/>
      <c r="H5" s="115" t="s">
        <v>20</v>
      </c>
      <c r="I5" s="116"/>
      <c r="J5" s="115" t="s">
        <v>19</v>
      </c>
      <c r="K5" s="116"/>
      <c r="L5" s="115" t="s">
        <v>35</v>
      </c>
      <c r="M5" s="122"/>
    </row>
    <row r="6" spans="1:13" ht="65.25" customHeight="1" x14ac:dyDescent="0.25">
      <c r="A6" s="105"/>
      <c r="B6" s="107"/>
      <c r="C6" s="18" t="s">
        <v>15</v>
      </c>
      <c r="D6" s="18" t="s">
        <v>31</v>
      </c>
      <c r="E6" s="19" t="s">
        <v>32</v>
      </c>
      <c r="F6" s="18" t="s">
        <v>15</v>
      </c>
      <c r="G6" s="18" t="s">
        <v>31</v>
      </c>
      <c r="H6" s="18" t="s">
        <v>15</v>
      </c>
      <c r="I6" s="18" t="s">
        <v>31</v>
      </c>
      <c r="J6" s="18" t="s">
        <v>15</v>
      </c>
      <c r="K6" s="18" t="s">
        <v>31</v>
      </c>
      <c r="L6" s="18" t="s">
        <v>15</v>
      </c>
      <c r="M6" s="20" t="s">
        <v>31</v>
      </c>
    </row>
    <row r="7" spans="1:13" ht="15" customHeight="1" x14ac:dyDescent="0.2">
      <c r="A7" s="14">
        <v>401</v>
      </c>
      <c r="B7" s="15" t="s">
        <v>42</v>
      </c>
      <c r="C7" s="16">
        <v>47863383</v>
      </c>
      <c r="D7" s="37">
        <v>9</v>
      </c>
      <c r="E7" s="37">
        <v>464</v>
      </c>
      <c r="F7" s="37">
        <v>17632000</v>
      </c>
      <c r="G7" s="37">
        <v>9</v>
      </c>
      <c r="H7" s="16">
        <v>0</v>
      </c>
      <c r="I7" s="16">
        <v>0</v>
      </c>
      <c r="J7" s="16">
        <v>4218000</v>
      </c>
      <c r="K7" s="16">
        <v>3</v>
      </c>
      <c r="L7" s="16">
        <v>13414000</v>
      </c>
      <c r="M7" s="17">
        <v>6</v>
      </c>
    </row>
    <row r="8" spans="1:13" ht="15.75" customHeight="1" x14ac:dyDescent="0.2">
      <c r="A8" s="14">
        <v>402</v>
      </c>
      <c r="B8" s="15" t="s">
        <v>43</v>
      </c>
      <c r="C8" s="16">
        <v>50094024.420000002</v>
      </c>
      <c r="D8" s="16">
        <v>10</v>
      </c>
      <c r="E8" s="16">
        <v>483</v>
      </c>
      <c r="F8" s="16">
        <v>19568058</v>
      </c>
      <c r="G8" s="16">
        <v>9</v>
      </c>
      <c r="H8" s="16">
        <v>0</v>
      </c>
      <c r="I8" s="16">
        <v>0</v>
      </c>
      <c r="J8" s="16">
        <v>6749468</v>
      </c>
      <c r="K8" s="16">
        <v>3</v>
      </c>
      <c r="L8" s="16">
        <v>12818590</v>
      </c>
      <c r="M8" s="17">
        <v>6</v>
      </c>
    </row>
    <row r="9" spans="1:13" ht="15" customHeight="1" x14ac:dyDescent="0.2">
      <c r="A9" s="14">
        <v>403</v>
      </c>
      <c r="B9" s="15" t="s">
        <v>44</v>
      </c>
      <c r="C9" s="16">
        <v>39628551</v>
      </c>
      <c r="D9" s="37">
        <v>9</v>
      </c>
      <c r="E9" s="37">
        <v>360</v>
      </c>
      <c r="F9" s="37">
        <v>14521366</v>
      </c>
      <c r="G9" s="37">
        <v>9</v>
      </c>
      <c r="H9" s="16">
        <v>0</v>
      </c>
      <c r="I9" s="16">
        <v>0</v>
      </c>
      <c r="J9" s="16">
        <v>1263087</v>
      </c>
      <c r="K9" s="16">
        <v>1</v>
      </c>
      <c r="L9" s="16">
        <v>13258279</v>
      </c>
      <c r="M9" s="17">
        <v>8</v>
      </c>
    </row>
    <row r="10" spans="1:13" ht="15" customHeight="1" x14ac:dyDescent="0.2">
      <c r="A10" s="14">
        <v>404</v>
      </c>
      <c r="B10" s="15" t="s">
        <v>45</v>
      </c>
      <c r="C10" s="16">
        <v>5018228.1500000004</v>
      </c>
      <c r="D10" s="16">
        <v>2</v>
      </c>
      <c r="E10" s="16">
        <v>42</v>
      </c>
      <c r="F10" s="16">
        <v>2347156.0299999998</v>
      </c>
      <c r="G10" s="16">
        <v>2</v>
      </c>
      <c r="H10" s="16">
        <v>0</v>
      </c>
      <c r="I10" s="16">
        <v>0</v>
      </c>
      <c r="J10" s="16">
        <v>2347156.0299999998</v>
      </c>
      <c r="K10" s="16">
        <v>2</v>
      </c>
      <c r="L10" s="16">
        <v>0</v>
      </c>
      <c r="M10" s="17">
        <v>0</v>
      </c>
    </row>
    <row r="11" spans="1:13" ht="15" customHeight="1" x14ac:dyDescent="0.2">
      <c r="A11" s="14">
        <v>405</v>
      </c>
      <c r="B11" s="15" t="s">
        <v>46</v>
      </c>
      <c r="C11" s="16">
        <v>45802072.310000002</v>
      </c>
      <c r="D11" s="37">
        <v>8</v>
      </c>
      <c r="E11" s="37">
        <v>418</v>
      </c>
      <c r="F11" s="37">
        <v>23807361.98</v>
      </c>
      <c r="G11" s="37">
        <v>8</v>
      </c>
      <c r="H11" s="16">
        <v>0</v>
      </c>
      <c r="I11" s="16">
        <v>0</v>
      </c>
      <c r="J11" s="16">
        <v>14927390.279999999</v>
      </c>
      <c r="K11" s="16">
        <v>4</v>
      </c>
      <c r="L11" s="16">
        <v>8879971.6999999993</v>
      </c>
      <c r="M11" s="17">
        <v>4</v>
      </c>
    </row>
    <row r="12" spans="1:13" ht="15" customHeight="1" x14ac:dyDescent="0.2">
      <c r="A12" s="14">
        <v>406</v>
      </c>
      <c r="B12" s="15" t="s">
        <v>47</v>
      </c>
      <c r="C12" s="16">
        <v>62308663</v>
      </c>
      <c r="D12" s="16">
        <v>15</v>
      </c>
      <c r="E12" s="16">
        <v>676</v>
      </c>
      <c r="F12" s="16">
        <v>27346000</v>
      </c>
      <c r="G12" s="16">
        <v>15</v>
      </c>
      <c r="H12" s="16">
        <v>0</v>
      </c>
      <c r="I12" s="16">
        <v>0</v>
      </c>
      <c r="J12" s="16">
        <v>3409076.5</v>
      </c>
      <c r="K12" s="16">
        <v>2</v>
      </c>
      <c r="L12" s="16">
        <v>23936923.5</v>
      </c>
      <c r="M12" s="17">
        <v>13</v>
      </c>
    </row>
    <row r="13" spans="1:13" ht="15" customHeight="1" x14ac:dyDescent="0.2">
      <c r="A13" s="14">
        <v>407</v>
      </c>
      <c r="B13" s="15" t="s">
        <v>48</v>
      </c>
      <c r="C13" s="16">
        <v>36195660.640000001</v>
      </c>
      <c r="D13" s="16">
        <v>10</v>
      </c>
      <c r="E13" s="16">
        <v>353</v>
      </c>
      <c r="F13" s="16">
        <v>13617033.130000001</v>
      </c>
      <c r="G13" s="16">
        <v>10</v>
      </c>
      <c r="H13" s="16">
        <v>0</v>
      </c>
      <c r="I13" s="16">
        <v>0</v>
      </c>
      <c r="J13" s="16">
        <v>2051462.27</v>
      </c>
      <c r="K13" s="16">
        <v>2</v>
      </c>
      <c r="L13" s="16">
        <v>11565570.859999999</v>
      </c>
      <c r="M13" s="17">
        <v>8</v>
      </c>
    </row>
    <row r="14" spans="1:13" ht="15" customHeight="1" x14ac:dyDescent="0.2">
      <c r="A14" s="14">
        <v>408</v>
      </c>
      <c r="B14" s="15" t="s">
        <v>49</v>
      </c>
      <c r="C14" s="16">
        <v>27659005.859999999</v>
      </c>
      <c r="D14" s="16">
        <v>5</v>
      </c>
      <c r="E14" s="16">
        <v>380</v>
      </c>
      <c r="F14" s="16">
        <v>14326000</v>
      </c>
      <c r="G14" s="16">
        <v>5</v>
      </c>
      <c r="H14" s="16">
        <v>0</v>
      </c>
      <c r="I14" s="16">
        <v>0</v>
      </c>
      <c r="J14" s="16">
        <v>0</v>
      </c>
      <c r="K14" s="16">
        <v>0</v>
      </c>
      <c r="L14" s="16">
        <v>14326000</v>
      </c>
      <c r="M14" s="17">
        <v>5</v>
      </c>
    </row>
    <row r="15" spans="1:13" ht="15" customHeight="1" x14ac:dyDescent="0.2">
      <c r="A15" s="14">
        <v>409</v>
      </c>
      <c r="B15" s="15" t="s">
        <v>50</v>
      </c>
      <c r="C15" s="16">
        <v>103864103.40000001</v>
      </c>
      <c r="D15" s="16">
        <v>12</v>
      </c>
      <c r="E15" s="16">
        <v>920</v>
      </c>
      <c r="F15" s="16">
        <v>40865588</v>
      </c>
      <c r="G15" s="16">
        <v>12</v>
      </c>
      <c r="H15" s="16">
        <v>0</v>
      </c>
      <c r="I15" s="16">
        <v>0</v>
      </c>
      <c r="J15" s="16">
        <v>0</v>
      </c>
      <c r="K15" s="16">
        <v>0</v>
      </c>
      <c r="L15" s="16">
        <v>40865588</v>
      </c>
      <c r="M15" s="17">
        <v>12</v>
      </c>
    </row>
    <row r="16" spans="1:13" ht="15" customHeight="1" x14ac:dyDescent="0.2">
      <c r="A16" s="14">
        <v>410</v>
      </c>
      <c r="B16" s="15" t="s">
        <v>51</v>
      </c>
      <c r="C16" s="16">
        <v>40538080.020000003</v>
      </c>
      <c r="D16" s="16">
        <v>10</v>
      </c>
      <c r="E16" s="16">
        <v>414</v>
      </c>
      <c r="F16" s="16">
        <v>15732000</v>
      </c>
      <c r="G16" s="16">
        <v>10</v>
      </c>
      <c r="H16" s="16">
        <v>0</v>
      </c>
      <c r="I16" s="16">
        <v>0</v>
      </c>
      <c r="J16" s="16">
        <v>0</v>
      </c>
      <c r="K16" s="16">
        <v>0</v>
      </c>
      <c r="L16" s="16">
        <v>15732000</v>
      </c>
      <c r="M16" s="17">
        <v>10</v>
      </c>
    </row>
    <row r="17" spans="1:13" ht="15" customHeight="1" x14ac:dyDescent="0.2">
      <c r="A17" s="14">
        <v>411</v>
      </c>
      <c r="B17" s="15" t="s">
        <v>52</v>
      </c>
      <c r="C17" s="16">
        <v>17493748</v>
      </c>
      <c r="D17" s="16">
        <v>2</v>
      </c>
      <c r="E17" s="16">
        <v>114</v>
      </c>
      <c r="F17" s="16">
        <v>4332000</v>
      </c>
      <c r="G17" s="16">
        <v>2</v>
      </c>
      <c r="H17" s="16">
        <v>0</v>
      </c>
      <c r="I17" s="16">
        <v>0</v>
      </c>
      <c r="J17" s="16">
        <v>1672000</v>
      </c>
      <c r="K17" s="16">
        <v>1</v>
      </c>
      <c r="L17" s="16">
        <v>2660000</v>
      </c>
      <c r="M17" s="17">
        <v>1</v>
      </c>
    </row>
    <row r="18" spans="1:13" ht="15" customHeight="1" x14ac:dyDescent="0.2">
      <c r="A18" s="14">
        <v>412</v>
      </c>
      <c r="B18" s="15" t="s">
        <v>53</v>
      </c>
      <c r="C18" s="16">
        <v>81200038</v>
      </c>
      <c r="D18" s="16">
        <v>16</v>
      </c>
      <c r="E18" s="16">
        <v>772</v>
      </c>
      <c r="F18" s="16">
        <v>40333247</v>
      </c>
      <c r="G18" s="16">
        <v>16</v>
      </c>
      <c r="H18" s="16">
        <v>0</v>
      </c>
      <c r="I18" s="16">
        <v>0</v>
      </c>
      <c r="J18" s="16">
        <v>11602508</v>
      </c>
      <c r="K18" s="16">
        <v>4</v>
      </c>
      <c r="L18" s="16">
        <v>28730739</v>
      </c>
      <c r="M18" s="17">
        <v>12</v>
      </c>
    </row>
    <row r="19" spans="1:13" ht="15" customHeight="1" x14ac:dyDescent="0.2">
      <c r="A19" s="14">
        <v>413</v>
      </c>
      <c r="B19" s="15" t="s">
        <v>54</v>
      </c>
      <c r="C19" s="16">
        <v>39678472.710000001</v>
      </c>
      <c r="D19" s="16">
        <v>11</v>
      </c>
      <c r="E19" s="16">
        <v>439</v>
      </c>
      <c r="F19" s="16">
        <v>18248358.129999999</v>
      </c>
      <c r="G19" s="16">
        <v>11</v>
      </c>
      <c r="H19" s="16">
        <v>0</v>
      </c>
      <c r="I19" s="16">
        <v>0</v>
      </c>
      <c r="J19" s="16">
        <v>0</v>
      </c>
      <c r="K19" s="16">
        <v>0</v>
      </c>
      <c r="L19" s="16">
        <v>18248358.129999999</v>
      </c>
      <c r="M19" s="17">
        <v>11</v>
      </c>
    </row>
    <row r="20" spans="1:13" ht="15" customHeight="1" x14ac:dyDescent="0.2">
      <c r="A20" s="14">
        <v>414</v>
      </c>
      <c r="B20" s="15" t="s">
        <v>55</v>
      </c>
      <c r="C20" s="16">
        <v>38161832</v>
      </c>
      <c r="D20" s="16">
        <v>10</v>
      </c>
      <c r="E20" s="16">
        <v>344</v>
      </c>
      <c r="F20" s="16">
        <v>14966900</v>
      </c>
      <c r="G20" s="16">
        <v>10</v>
      </c>
      <c r="H20" s="16">
        <v>0</v>
      </c>
      <c r="I20" s="16">
        <v>0</v>
      </c>
      <c r="J20" s="16">
        <v>0</v>
      </c>
      <c r="K20" s="16">
        <v>0</v>
      </c>
      <c r="L20" s="16">
        <v>14966900</v>
      </c>
      <c r="M20" s="17">
        <v>10</v>
      </c>
    </row>
    <row r="21" spans="1:13" ht="15" customHeight="1" x14ac:dyDescent="0.2">
      <c r="A21" s="14">
        <v>415</v>
      </c>
      <c r="B21" s="15" t="s">
        <v>56</v>
      </c>
      <c r="C21" s="16">
        <v>60103419</v>
      </c>
      <c r="D21" s="16">
        <v>9</v>
      </c>
      <c r="E21" s="16">
        <v>614</v>
      </c>
      <c r="F21" s="16">
        <v>26984495.670000002</v>
      </c>
      <c r="G21" s="16">
        <v>9</v>
      </c>
      <c r="H21" s="16">
        <v>0</v>
      </c>
      <c r="I21" s="16">
        <v>0</v>
      </c>
      <c r="J21" s="16">
        <v>0</v>
      </c>
      <c r="K21" s="16">
        <v>0</v>
      </c>
      <c r="L21" s="16">
        <v>26984495.670000002</v>
      </c>
      <c r="M21" s="17">
        <v>9</v>
      </c>
    </row>
    <row r="22" spans="1:13" ht="15" customHeight="1" x14ac:dyDescent="0.2">
      <c r="A22" s="14">
        <v>416</v>
      </c>
      <c r="B22" s="15" t="s">
        <v>57</v>
      </c>
      <c r="C22" s="16">
        <v>94129651.569999993</v>
      </c>
      <c r="D22" s="16">
        <v>11</v>
      </c>
      <c r="E22" s="16">
        <v>763</v>
      </c>
      <c r="F22" s="16">
        <v>29003380</v>
      </c>
      <c r="G22" s="16">
        <v>10</v>
      </c>
      <c r="H22" s="16">
        <v>0</v>
      </c>
      <c r="I22" s="16">
        <v>0</v>
      </c>
      <c r="J22" s="16">
        <v>0</v>
      </c>
      <c r="K22" s="16">
        <v>0</v>
      </c>
      <c r="L22" s="16">
        <v>29003380</v>
      </c>
      <c r="M22" s="17">
        <v>10</v>
      </c>
    </row>
    <row r="23" spans="1:13" ht="15" customHeight="1" x14ac:dyDescent="0.25">
      <c r="A23" s="28" t="s">
        <v>5</v>
      </c>
      <c r="B23" s="29" t="s">
        <v>4</v>
      </c>
      <c r="C23" s="24">
        <f t="shared" ref="C23:M23" si="0">SUM(C7:C22)</f>
        <v>789738933.08000016</v>
      </c>
      <c r="D23" s="24">
        <f t="shared" si="0"/>
        <v>149</v>
      </c>
      <c r="E23" s="24">
        <f t="shared" si="0"/>
        <v>7556</v>
      </c>
      <c r="F23" s="24">
        <f t="shared" si="0"/>
        <v>323630943.94</v>
      </c>
      <c r="G23" s="24">
        <f t="shared" si="0"/>
        <v>147</v>
      </c>
      <c r="H23" s="24">
        <f t="shared" si="0"/>
        <v>0</v>
      </c>
      <c r="I23" s="24">
        <f t="shared" si="0"/>
        <v>0</v>
      </c>
      <c r="J23" s="24">
        <f t="shared" si="0"/>
        <v>48240148.079999998</v>
      </c>
      <c r="K23" s="24">
        <f t="shared" si="0"/>
        <v>22</v>
      </c>
      <c r="L23" s="24">
        <f t="shared" si="0"/>
        <v>275390795.86000001</v>
      </c>
      <c r="M23" s="31">
        <f t="shared" si="0"/>
        <v>125</v>
      </c>
    </row>
    <row r="25" spans="1:13" ht="15" hidden="1" customHeight="1" x14ac:dyDescent="0.25">
      <c r="C25" s="32">
        <v>552581</v>
      </c>
      <c r="D25" s="32">
        <v>3</v>
      </c>
      <c r="F25" s="6">
        <v>132693</v>
      </c>
      <c r="G25" s="6">
        <v>1</v>
      </c>
      <c r="J25" s="5">
        <v>66956</v>
      </c>
      <c r="K25" s="6">
        <v>1</v>
      </c>
      <c r="L25" s="5">
        <v>485625</v>
      </c>
      <c r="M25" s="6">
        <v>2</v>
      </c>
    </row>
    <row r="26" spans="1:13" ht="15" hidden="1" customHeight="1" x14ac:dyDescent="0.25">
      <c r="C26" s="32">
        <v>59485301</v>
      </c>
      <c r="D26" s="32">
        <v>58</v>
      </c>
      <c r="F26" s="6">
        <v>37372070</v>
      </c>
      <c r="G26" s="6">
        <v>57</v>
      </c>
      <c r="J26" s="5">
        <v>13057284</v>
      </c>
      <c r="K26" s="6">
        <v>14</v>
      </c>
      <c r="L26" s="5">
        <v>43736759</v>
      </c>
      <c r="M26" s="6">
        <v>41</v>
      </c>
    </row>
    <row r="27" spans="1:13" ht="15" hidden="1" customHeight="1" x14ac:dyDescent="0.25">
      <c r="C27" s="32">
        <f>SUM(C25:C26)</f>
        <v>60037882</v>
      </c>
      <c r="D27" s="32">
        <f>SUM(D25:D26)</f>
        <v>61</v>
      </c>
      <c r="F27" s="32">
        <f>SUM(F25:F26)</f>
        <v>37504763</v>
      </c>
      <c r="G27" s="32">
        <f>SUM(G25:G26)</f>
        <v>58</v>
      </c>
      <c r="J27" s="32">
        <f>SUM(J25:J26)</f>
        <v>13124240</v>
      </c>
      <c r="K27" s="32">
        <f>SUM(K25:K26)</f>
        <v>15</v>
      </c>
      <c r="L27" s="32">
        <f>SUM(L25:L26)</f>
        <v>44222384</v>
      </c>
      <c r="M27" s="32">
        <f>SUM(M25:M26)</f>
        <v>43</v>
      </c>
    </row>
    <row r="28" spans="1:13" ht="15" hidden="1" customHeight="1" x14ac:dyDescent="0.25"/>
    <row r="29" spans="1:13" ht="15" customHeight="1" x14ac:dyDescent="0.25">
      <c r="J29" s="32"/>
    </row>
    <row r="30" spans="1:13" ht="15" customHeight="1" x14ac:dyDescent="0.25">
      <c r="J30" s="32"/>
    </row>
    <row r="31" spans="1:13" ht="15" customHeight="1" x14ac:dyDescent="0.25">
      <c r="H31" s="32"/>
      <c r="I31" s="32"/>
    </row>
    <row r="32" spans="1:13" ht="15" customHeight="1" x14ac:dyDescent="0.25"/>
    <row r="33" ht="15" customHeight="1" x14ac:dyDescent="0.25"/>
    <row r="34" ht="15" customHeight="1" x14ac:dyDescent="0.25"/>
    <row r="35" ht="15" customHeight="1" x14ac:dyDescent="0.25"/>
  </sheetData>
  <sheetProtection algorithmName="SHA-512" hashValue="RM7sGezbW3Y6SiPmc8rn7IaMTfmuzrL/sk1azWVmVDPsBfhuWuuu+iV0lkXndb+mFTDtbkrEEoJ0IJ2mgQsLEA==" saltValue="UFKIBanKkdQ2xVwLDgNpKw==" spinCount="100000" sheet="1" objects="1" scenarios="1"/>
  <mergeCells count="10">
    <mergeCell ref="A1:M1"/>
    <mergeCell ref="A3:A6"/>
    <mergeCell ref="B3:B6"/>
    <mergeCell ref="C3:M3"/>
    <mergeCell ref="C4:E5"/>
    <mergeCell ref="H4:M4"/>
    <mergeCell ref="H5:I5"/>
    <mergeCell ref="J5:K5"/>
    <mergeCell ref="L5:M5"/>
    <mergeCell ref="F4:G5"/>
  </mergeCells>
  <phoneticPr fontId="4" type="noConversion"/>
  <pageMargins left="0.98425196850393704" right="0.55118110236220474" top="0.78740157480314965" bottom="0.47244094488188981" header="0.39370078740157483" footer="0.27559055118110237"/>
  <pageSetup paperSize="9" firstPageNumber="0" orientation="landscape" horizontalDpi="1200" verticalDpi="12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>
    <tabColor rgb="FFFFFF00"/>
  </sheetPr>
  <dimension ref="A1:H21"/>
  <sheetViews>
    <sheetView zoomScaleNormal="100" workbookViewId="0">
      <selection activeCell="M15" sqref="M15"/>
    </sheetView>
  </sheetViews>
  <sheetFormatPr defaultColWidth="9.1796875" defaultRowHeight="9.75" customHeight="1" x14ac:dyDescent="0.25"/>
  <cols>
    <col min="1" max="1" width="3.453125" style="5" customWidth="1"/>
    <col min="2" max="2" width="18.7265625" style="4" customWidth="1"/>
    <col min="3" max="3" width="17.453125" style="5" customWidth="1"/>
    <col min="4" max="4" width="15.453125" style="5" customWidth="1"/>
    <col min="5" max="5" width="16.1796875" style="6" customWidth="1"/>
    <col min="6" max="7" width="9.1796875" style="5"/>
    <col min="8" max="8" width="11.26953125" style="5" bestFit="1" customWidth="1"/>
    <col min="9" max="16384" width="9.1796875" style="5"/>
  </cols>
  <sheetData>
    <row r="1" spans="1:8" ht="28.5" customHeight="1" x14ac:dyDescent="0.25">
      <c r="A1" s="103" t="s">
        <v>78</v>
      </c>
      <c r="B1" s="103"/>
      <c r="C1" s="103"/>
      <c r="D1" s="103"/>
      <c r="E1" s="103"/>
    </row>
    <row r="2" spans="1:8" ht="15" customHeight="1" x14ac:dyDescent="0.25"/>
    <row r="3" spans="1:8" ht="18" customHeight="1" x14ac:dyDescent="0.25">
      <c r="A3" s="104" t="s">
        <v>0</v>
      </c>
      <c r="B3" s="106" t="s">
        <v>14</v>
      </c>
      <c r="C3" s="108" t="s">
        <v>41</v>
      </c>
      <c r="D3" s="108"/>
      <c r="E3" s="109"/>
    </row>
    <row r="4" spans="1:8" s="4" customFormat="1" ht="21.75" customHeight="1" x14ac:dyDescent="0.25">
      <c r="A4" s="105"/>
      <c r="B4" s="107"/>
      <c r="C4" s="18" t="s">
        <v>15</v>
      </c>
      <c r="D4" s="18" t="s">
        <v>39</v>
      </c>
      <c r="E4" s="33" t="s">
        <v>37</v>
      </c>
    </row>
    <row r="5" spans="1:8" ht="16" customHeight="1" x14ac:dyDescent="0.25">
      <c r="A5" s="8">
        <v>401</v>
      </c>
      <c r="B5" s="1" t="s">
        <v>42</v>
      </c>
      <c r="C5" s="7">
        <v>5828091.3799999999</v>
      </c>
      <c r="D5" s="35">
        <v>134</v>
      </c>
      <c r="E5" s="42">
        <v>43493.219253731302</v>
      </c>
      <c r="F5" s="36"/>
      <c r="G5" s="36"/>
    </row>
    <row r="6" spans="1:8" ht="16" customHeight="1" x14ac:dyDescent="0.25">
      <c r="A6" s="8">
        <v>402</v>
      </c>
      <c r="B6" s="1" t="s">
        <v>43</v>
      </c>
      <c r="C6" s="7">
        <v>1095226.75</v>
      </c>
      <c r="D6" s="3">
        <v>44</v>
      </c>
      <c r="E6" s="42">
        <v>24891.5170454545</v>
      </c>
    </row>
    <row r="7" spans="1:8" ht="16" customHeight="1" x14ac:dyDescent="0.25">
      <c r="A7" s="8">
        <v>403</v>
      </c>
      <c r="B7" s="1" t="s">
        <v>44</v>
      </c>
      <c r="C7" s="7">
        <v>6940000</v>
      </c>
      <c r="D7" s="35">
        <v>190</v>
      </c>
      <c r="E7" s="42">
        <v>36526.315789473701</v>
      </c>
      <c r="F7" s="36"/>
      <c r="G7" s="36"/>
    </row>
    <row r="8" spans="1:8" ht="16" customHeight="1" x14ac:dyDescent="0.25">
      <c r="A8" s="8">
        <v>404</v>
      </c>
      <c r="B8" s="1" t="s">
        <v>45</v>
      </c>
      <c r="C8" s="7">
        <v>1187685.1499999999</v>
      </c>
      <c r="D8" s="3">
        <v>65</v>
      </c>
      <c r="E8" s="42">
        <v>18272.079230769199</v>
      </c>
      <c r="H8" s="32"/>
    </row>
    <row r="9" spans="1:8" ht="16" customHeight="1" x14ac:dyDescent="0.25">
      <c r="A9" s="8">
        <v>405</v>
      </c>
      <c r="B9" s="1" t="s">
        <v>46</v>
      </c>
      <c r="C9" s="7">
        <v>2279564.06</v>
      </c>
      <c r="D9" s="35">
        <v>29</v>
      </c>
      <c r="E9" s="42">
        <v>78605.657241379304</v>
      </c>
      <c r="F9" s="36"/>
      <c r="G9" s="36"/>
    </row>
    <row r="10" spans="1:8" ht="16" customHeight="1" x14ac:dyDescent="0.25">
      <c r="A10" s="8">
        <v>406</v>
      </c>
      <c r="B10" s="1" t="s">
        <v>47</v>
      </c>
      <c r="C10" s="7">
        <v>1994782</v>
      </c>
      <c r="D10" s="3">
        <v>46</v>
      </c>
      <c r="E10" s="42">
        <v>43364.826086956498</v>
      </c>
      <c r="F10" s="34"/>
    </row>
    <row r="11" spans="1:8" ht="16" customHeight="1" x14ac:dyDescent="0.25">
      <c r="A11" s="8">
        <v>407</v>
      </c>
      <c r="B11" s="1" t="s">
        <v>48</v>
      </c>
      <c r="C11" s="7">
        <v>3592082.78</v>
      </c>
      <c r="D11" s="35">
        <v>39</v>
      </c>
      <c r="E11" s="42">
        <v>92104.686666666705</v>
      </c>
      <c r="F11" s="40"/>
      <c r="G11" s="36"/>
    </row>
    <row r="12" spans="1:8" ht="16" customHeight="1" x14ac:dyDescent="0.25">
      <c r="A12" s="8">
        <v>408</v>
      </c>
      <c r="B12" s="1" t="s">
        <v>49</v>
      </c>
      <c r="C12" s="7">
        <v>3839999.92</v>
      </c>
      <c r="D12" s="3">
        <v>90</v>
      </c>
      <c r="E12" s="42">
        <v>42666.665777777802</v>
      </c>
      <c r="F12" s="34"/>
    </row>
    <row r="13" spans="1:8" ht="16" customHeight="1" x14ac:dyDescent="0.25">
      <c r="A13" s="8">
        <v>409</v>
      </c>
      <c r="B13" s="1" t="s">
        <v>50</v>
      </c>
      <c r="C13" s="7">
        <v>2972312.71</v>
      </c>
      <c r="D13" s="3">
        <v>76</v>
      </c>
      <c r="E13" s="42">
        <v>39109.3777631579</v>
      </c>
    </row>
    <row r="14" spans="1:8" ht="16" customHeight="1" x14ac:dyDescent="0.25">
      <c r="A14" s="8">
        <v>410</v>
      </c>
      <c r="B14" s="1" t="s">
        <v>51</v>
      </c>
      <c r="C14" s="2">
        <v>1207907.6499999999</v>
      </c>
      <c r="D14" s="3">
        <v>35</v>
      </c>
      <c r="E14" s="42">
        <v>34511.647142857102</v>
      </c>
    </row>
    <row r="15" spans="1:8" ht="16" customHeight="1" x14ac:dyDescent="0.25">
      <c r="A15" s="8">
        <v>411</v>
      </c>
      <c r="B15" s="1" t="s">
        <v>52</v>
      </c>
      <c r="C15" s="2">
        <v>1159000</v>
      </c>
      <c r="D15" s="3">
        <v>39</v>
      </c>
      <c r="E15" s="42">
        <v>29717.948717948701</v>
      </c>
    </row>
    <row r="16" spans="1:8" ht="16" customHeight="1" x14ac:dyDescent="0.25">
      <c r="A16" s="8">
        <v>412</v>
      </c>
      <c r="B16" s="1" t="s">
        <v>53</v>
      </c>
      <c r="C16" s="2">
        <v>3032430.36</v>
      </c>
      <c r="D16" s="3">
        <v>78</v>
      </c>
      <c r="E16" s="42">
        <v>38877.3123076923</v>
      </c>
    </row>
    <row r="17" spans="1:5" ht="16" customHeight="1" x14ac:dyDescent="0.25">
      <c r="A17" s="8">
        <v>413</v>
      </c>
      <c r="B17" s="1" t="s">
        <v>54</v>
      </c>
      <c r="C17" s="2">
        <v>1100000</v>
      </c>
      <c r="D17" s="3">
        <v>46</v>
      </c>
      <c r="E17" s="42">
        <v>23913.043478260901</v>
      </c>
    </row>
    <row r="18" spans="1:5" ht="16" customHeight="1" x14ac:dyDescent="0.25">
      <c r="A18" s="8">
        <v>414</v>
      </c>
      <c r="B18" s="1" t="s">
        <v>55</v>
      </c>
      <c r="C18" s="2">
        <v>1167953.1100000001</v>
      </c>
      <c r="D18" s="3">
        <v>25</v>
      </c>
      <c r="E18" s="42">
        <v>46718.124400000001</v>
      </c>
    </row>
    <row r="19" spans="1:5" ht="16" customHeight="1" x14ac:dyDescent="0.25">
      <c r="A19" s="8">
        <v>415</v>
      </c>
      <c r="B19" s="1" t="s">
        <v>56</v>
      </c>
      <c r="C19" s="7">
        <v>6935419.4000000004</v>
      </c>
      <c r="D19" s="3">
        <v>53</v>
      </c>
      <c r="E19" s="42">
        <v>130856.969811321</v>
      </c>
    </row>
    <row r="20" spans="1:5" ht="16" customHeight="1" x14ac:dyDescent="0.25">
      <c r="A20" s="8">
        <v>416</v>
      </c>
      <c r="B20" s="1" t="s">
        <v>57</v>
      </c>
      <c r="C20" s="2">
        <v>1638134.94</v>
      </c>
      <c r="D20" s="3">
        <v>27</v>
      </c>
      <c r="E20" s="42">
        <v>60671.664444444403</v>
      </c>
    </row>
    <row r="21" spans="1:5" s="26" customFormat="1" ht="16" customHeight="1" x14ac:dyDescent="0.25">
      <c r="A21" s="21" t="s">
        <v>5</v>
      </c>
      <c r="B21" s="22" t="s">
        <v>4</v>
      </c>
      <c r="C21" s="24">
        <f>SUM(C5:C20)</f>
        <v>45970590.209999993</v>
      </c>
      <c r="D21" s="24">
        <f>SUM(D5:D20)</f>
        <v>1016</v>
      </c>
      <c r="E21" s="25" t="s">
        <v>5</v>
      </c>
    </row>
  </sheetData>
  <sheetProtection algorithmName="SHA-512" hashValue="LV4UD+wT4u+OsPShFeG0N7iujw4zl+QdExjgyw7gWn5wdmjKfG9QWixJTzqn3Ux6LppovMzpLp4C2jYdcjuBTg==" saltValue="125Jh8l2d14ZhvyJG7D3tg==" spinCount="100000" sheet="1" objects="1" scenarios="1"/>
  <mergeCells count="4">
    <mergeCell ref="A1:E1"/>
    <mergeCell ref="A3:A4"/>
    <mergeCell ref="B3:B4"/>
    <mergeCell ref="C3:E3"/>
  </mergeCells>
  <pageMargins left="0.98425196850393704" right="0.55118110236220474" top="0.78740157480314965" bottom="0.47244094488188981" header="0.39370078740157483" footer="0.27559055118110237"/>
  <pageSetup paperSize="9" firstPageNumber="0" orientation="portrait" horizontalDpi="1200" verticalDpi="1200" r:id="rId1"/>
  <headerFooter alignWithMargins="0">
    <oddFooter>&amp;R&amp;P</oddFooter>
  </headerFooter>
</worksheet>
</file>

<file path=docMetadata/LabelInfo.xml><?xml version="1.0" encoding="utf-8"?>
<clbl:labelList xmlns:clbl="http://schemas.microsoft.com/office/2020/mipLabelMetadata">
  <clbl:label id="{7bf28170-c0c9-421d-b621-a14f8fd09838}" enabled="1" method="Standard" siteId="{4e80bc7d-72c3-4455-a15a-165f686713b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3</vt:i4>
      </vt:variant>
    </vt:vector>
  </HeadingPairs>
  <TitlesOfParts>
    <vt:vector size="11" baseType="lpstr">
      <vt:lpstr>Spis tabel</vt:lpstr>
      <vt:lpstr>T1</vt:lpstr>
      <vt:lpstr>T2</vt:lpstr>
      <vt:lpstr>T3</vt:lpstr>
      <vt:lpstr>T4</vt:lpstr>
      <vt:lpstr>T5</vt:lpstr>
      <vt:lpstr>T6</vt:lpstr>
      <vt:lpstr>T7</vt:lpstr>
      <vt:lpstr>'T3'!Tytuły_wydruku</vt:lpstr>
      <vt:lpstr>'T5'!Tytuły_wydruku</vt:lpstr>
      <vt:lpstr>'T7'!Tytuły_wydruku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Miśkiewicz Piotr</cp:lastModifiedBy>
  <cp:lastPrinted>2026-02-19T10:03:20Z</cp:lastPrinted>
  <dcterms:created xsi:type="dcterms:W3CDTF">2001-03-23T08:52:09Z</dcterms:created>
  <dcterms:modified xsi:type="dcterms:W3CDTF">2026-02-19T11:15:47Z</dcterms:modified>
</cp:coreProperties>
</file>