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2025" activeTab="0"/>
  </bookViews>
  <sheets>
    <sheet name="Powyżej 30 000 euro" sheetId="1" r:id="rId1"/>
  </sheets>
  <definedNames>
    <definedName name="ColumnTitle">'Powyżej 30 000 euro'!$A$1</definedName>
  </definedNames>
  <calcPr fullCalcOnLoad="1"/>
</workbook>
</file>

<file path=xl/sharedStrings.xml><?xml version="1.0" encoding="utf-8"?>
<sst xmlns="http://schemas.openxmlformats.org/spreadsheetml/2006/main" count="176" uniqueCount="89">
  <si>
    <t>Lp.</t>
  </si>
  <si>
    <t>Szacunkowa wartość zamówienia (netto w zł)</t>
  </si>
  <si>
    <t>Orientacyjna wartość zamówienia (brutto w zł)</t>
  </si>
  <si>
    <t>Rodzaj zamówienia (usługa/dostawa/robota budowlana</t>
  </si>
  <si>
    <t>Planowany termin wszczęcia postępowania</t>
  </si>
  <si>
    <t>……………………………………………………………………………..</t>
  </si>
  <si>
    <t>pieczęć, data i podpis Kierującego jednostką organizacyjną PFRON</t>
  </si>
  <si>
    <t xml:space="preserve">Planowany tryb zamówienia </t>
  </si>
  <si>
    <t>Uwagi</t>
  </si>
  <si>
    <t>CPV</t>
  </si>
  <si>
    <t xml:space="preserve">Przedmiot zamówienia                </t>
  </si>
  <si>
    <t>usługa</t>
  </si>
  <si>
    <t>przetarg nieograniczony</t>
  </si>
  <si>
    <t>Świadczenie usług na zajęcia sportowo-rekreacyjne dla Pracowników PFRON</t>
  </si>
  <si>
    <t>III kwartał</t>
  </si>
  <si>
    <t xml:space="preserve">Usługi ewaluacji zewnętrznej w ramach projektu "Wypracowanie i pilotażowe wdrożenie modelu kompleksowej rehabilitacji umozliwiającej podjęcie lub powrót do pracy" </t>
  </si>
  <si>
    <t>79419000-4</t>
  </si>
  <si>
    <t>I kwartał</t>
  </si>
  <si>
    <t>Realizacja szkoleń dla pracowników
przewoźników - w ramach projektu "Szkolenia pracowników sektora transportu zbiorowego w zakresie potrzeb osób o szczególnych potrzebach, w tym osób z niepełnosprawnościami"</t>
  </si>
  <si>
    <t>80500000-9</t>
  </si>
  <si>
    <t>II kwartał</t>
  </si>
  <si>
    <t xml:space="preserve">Badanie pt. "Ewaluacja wejścia niepełnosprawnych na otwarty rynek pracy realizowanego w ramach Zadań Zlecanych oraz programu Aktywny Samorząd" </t>
  </si>
  <si>
    <t>73000000-2</t>
  </si>
  <si>
    <t>Finansowanie w części lub całości badań, ekspertyz i analiz dotyczacych rehabilitacji zawodowej społecznej  art. 47 ust. 1 pkt 5  lit. a ustawy</t>
  </si>
  <si>
    <t>Badanie bilansu</t>
  </si>
  <si>
    <t>92000000-1</t>
  </si>
  <si>
    <t>Artykuły informacyjne i promocyjne i materiały reklamowe</t>
  </si>
  <si>
    <t>39294100-0
22462000-6</t>
  </si>
  <si>
    <t>Usługi asysty technicznej i konserwacji, modyfikacji i rozwoju Systemu e-PFRON2</t>
  </si>
  <si>
    <t>72267000-4 72262000-9  72260000-6</t>
  </si>
  <si>
    <t>Usługi asysty technicznej i konserwacji, modyfikacji i rozwoju Systemu EGW/GW</t>
  </si>
  <si>
    <t>72267000-4 72262000-9  72260000-7</t>
  </si>
  <si>
    <t xml:space="preserve">Świadczenie kompleksowych usług z zakresu zapewnienia zasobów ludzkich z branży IT </t>
  </si>
  <si>
    <t>72000000-5 79610000-4</t>
  </si>
  <si>
    <t>72600000-6</t>
  </si>
  <si>
    <t>Usługa infolinii SOW</t>
  </si>
  <si>
    <t>dostawa</t>
  </si>
  <si>
    <t>Subskrypcja licencji urządzeń sieciowych WAN</t>
  </si>
  <si>
    <t>48220000-6</t>
  </si>
  <si>
    <t>ATiK -usługa wsparcia technicznego dla urządzeń sieciowych WAN</t>
  </si>
  <si>
    <t>72000000-5, 72611000-6</t>
  </si>
  <si>
    <t>ATiK -usługa wsparcia technicznego dla urządzeń sieciowych LAN oraz dla urządzeń serwerowych</t>
  </si>
  <si>
    <t>72000000-5 72611000-6</t>
  </si>
  <si>
    <t>Usługa remontu/adaptacji pomieszczeń oraz zakup wyposażenia na potrzeby serwerowni PFRON</t>
  </si>
  <si>
    <t>45310000-3 48820000-2</t>
  </si>
  <si>
    <t>usługa / dostawa</t>
  </si>
  <si>
    <t>Dostawa oprogramowania wirtualizacyjnego wraz z licencjami</t>
  </si>
  <si>
    <t>48780000-9</t>
  </si>
  <si>
    <t>Zakup serwerów</t>
  </si>
  <si>
    <t xml:space="preserve">48820000-2 </t>
  </si>
  <si>
    <t>48517000-5  48600000-4
48500000-3  48620000-0
72000000-5  72267000-4
72220000-3.</t>
  </si>
  <si>
    <t>Dostarczenia subskrypcji, dostępu do aktualizacji dla systemów telefonii IP</t>
  </si>
  <si>
    <t>48517000-5</t>
  </si>
  <si>
    <t>Usługa wsparcia HELP DESK z zakresu IT dla 16 Oddziałów PFRON w szczególności obsługa informatyczna Oddziałów PFRON w zakresie sprzętu komputerowego, peryferyjnego i oprogramowania oraz usuwanie awarii.</t>
  </si>
  <si>
    <t xml:space="preserve">50312000-5 </t>
  </si>
  <si>
    <t>Usługa Maintenance dla posiadanego oprogramowania Oracle</t>
  </si>
  <si>
    <t xml:space="preserve">Dostawa oprogramowania Oracle wraz z wdrożeniem i konfiguracją </t>
  </si>
  <si>
    <t>48620000-0</t>
  </si>
  <si>
    <t>Meble biurowe</t>
  </si>
  <si>
    <t>39130000-2</t>
  </si>
  <si>
    <t>Dostawa</t>
  </si>
  <si>
    <t xml:space="preserve">przetarg nieograniczony </t>
  </si>
  <si>
    <t>Kompleksowe ubezpieczenie OC oraz mienia i majątku PFRON</t>
  </si>
  <si>
    <t>66510000-8  66516100-1    66514110-0   66512100-3</t>
  </si>
  <si>
    <t>Usługa</t>
  </si>
  <si>
    <t>Modernizacja zbiornika ppoż. w PFRON przy al. Jana Pawła II 13</t>
  </si>
  <si>
    <t>45247270-3</t>
  </si>
  <si>
    <t>Robota budowlana</t>
  </si>
  <si>
    <t>IV kwartał</t>
  </si>
  <si>
    <t>Modernizacja systemu wentylacji w PFRON przy al. Jana Pawła II 13</t>
  </si>
  <si>
    <t>45331210-1</t>
  </si>
  <si>
    <t>Wymiana oświetlenia bytowego w PFRON przy al. Jana Pawła II 13</t>
  </si>
  <si>
    <t xml:space="preserve">45311000-0  45317000-2 </t>
  </si>
  <si>
    <t xml:space="preserve">Dostawa licencji, aktualizacji licencji i subskrypcji oprogramowania (Produktów) oraz Usług Stowarzyszonych, zgodnie z postanowieniami bezterminowych umów Ramowych:
Microsoft Business and Services MBA/MBSA U9100053,
Microsoft Product and Services Agreement nr 4100013999 (MPSA)
oraz umowy Microsoft Enterprise Master Agreement nr 80E60204 (EA),
zawartych przez Ministerstwo Cyfryzacji z firmą Microsoft dla PFRON </t>
  </si>
  <si>
    <t>Usługi asysty technicznej i konserwacji, modyfikacji i rozwoju Systemu Neo</t>
  </si>
  <si>
    <t>79212500-8</t>
  </si>
  <si>
    <t>zamówienia na usługi społeczne</t>
  </si>
  <si>
    <t>Świadczenie usług Eksperta – członka Grupy Doradczej w ramach projektu pn. „Szkolenia dla pracowników sektora transportu zbiorowego w zakresie potrzeb osób o szczególnych potrzebach, w tym osób z niepełnosprawnościami”: CZĘŚĆ A: Świadczenie usług eksperta strony pozarządowej – członka Grupy Doradczej (ESP); CZĘŚĆ B: Świadczenie usług eksperta</t>
  </si>
  <si>
    <t xml:space="preserve">79400000-8 </t>
  </si>
  <si>
    <t>Budowa bazy monitoringu kompleksowej rehabilitacji</t>
  </si>
  <si>
    <t>4861 0000-7</t>
  </si>
  <si>
    <t>Świadczenie usługi doradztwa prawnego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</si>
  <si>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79100000-5 79111000 – 5   </t>
  </si>
  <si>
    <t>Organizacja 8 dwudniowych spotkań konsultacyjnych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</si>
  <si>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55120000 – 7   55110000 - 4  55300000 - 3 </t>
  </si>
  <si>
    <t>Świadczenie usług doradctwa informatycznego w zakresie realizacji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</si>
  <si>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>72220000-3</t>
  </si>
  <si>
    <t xml:space="preserve">Kompleksowe wytworzenie oraz wdrożenie systemu informatycznego „Uniwersalna platforma do projektowania i realizacji programów wsparcia ON wraz ze zintegrowanym modułem analitycznym - System iPFRON+”, w ramach projektu dofinansowanego z Programu Operacyjnego Polska Cyfrowa 2014-2020, Oś Priorytetowa  2  „E-administracja i otwarty rząd”, Działanie 2.1 „Wysoka dostępność i jakość e-usług publicznych” </t>
  </si>
  <si>
    <t>48000000-8 48610000-7 72000000-5 72263000-6 72265000-0 72611000-6 80533100-0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</si>
</sst>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7" fontId="45" fillId="0" borderId="10" xfId="0" applyNumberFormat="1" applyFont="1" applyFill="1" applyBorder="1" applyAlignment="1">
      <alignment horizontal="center" vertical="center" wrapText="1"/>
    </xf>
    <xf numFmtId="167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/>
    </xf>
    <xf numFmtId="167" fontId="45" fillId="0" borderId="10" xfId="0" applyNumberFormat="1" applyFont="1" applyFill="1" applyBorder="1" applyAlignment="1">
      <alignment horizontal="center" vertical="center"/>
    </xf>
    <xf numFmtId="167" fontId="45" fillId="0" borderId="10" xfId="0" applyNumberFormat="1" applyFont="1" applyFill="1" applyBorder="1" applyAlignment="1">
      <alignment horizontal="center" vertical="center" wrapText="1"/>
    </xf>
    <xf numFmtId="0" fontId="2" fillId="0" borderId="0" xfId="44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45" fillId="0" borderId="10" xfId="0" applyNumberFormat="1" applyFont="1" applyFill="1" applyBorder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4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0" xfId="44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35" comment="" totalsRowShown="0">
  <autoFilter ref="A1:I35"/>
  <tableColumns count="9">
    <tableColumn id="1" name="Lp."/>
    <tableColumn id="2" name="Przedmiot zamówienia                "/>
    <tableColumn id="3" name="CPV"/>
    <tableColumn id="4" name="Szacunkowa wartość zamówienia (netto w zł)"/>
    <tableColumn id="5" name="Orientacyjna wartość zamówienia (brutto w zł)"/>
    <tableColumn id="6" name="Rodzaj zamówienia (usługa/dostawa/robota budowlana"/>
    <tableColumn id="7" name="Planowany tryb zamówienia "/>
    <tableColumn id="8" name="Planowany termin wszczęcia postępowania"/>
    <tableColumn id="9" name="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uslugi-ubezpieczeniowe-7983" TargetMode="External" /><Relationship Id="rId2" Type="http://schemas.openxmlformats.org/officeDocument/2006/relationships/hyperlink" Target="https://www.portalzp.pl/kody-cpv/szczegoly/budowa-zbiornikow-6867" TargetMode="External" /><Relationship Id="rId3" Type="http://schemas.openxmlformats.org/officeDocument/2006/relationships/hyperlink" Target="https://www.portalzp.pl/kody-cpv/szczegoly/instalowanie-wentylacji-7072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5.140625" style="1" customWidth="1"/>
    <col min="2" max="2" width="36.8515625" style="1" customWidth="1"/>
    <col min="3" max="3" width="12.140625" style="1" customWidth="1"/>
    <col min="4" max="4" width="33.57421875" style="1" customWidth="1"/>
    <col min="5" max="5" width="34.8515625" style="1" customWidth="1"/>
    <col min="6" max="6" width="41.00390625" style="1" customWidth="1"/>
    <col min="7" max="7" width="22.57421875" style="1" customWidth="1"/>
    <col min="8" max="8" width="32.140625" style="1" customWidth="1"/>
    <col min="9" max="9" width="21.57421875" style="1" customWidth="1"/>
    <col min="10" max="16384" width="9.140625" style="1" customWidth="1"/>
  </cols>
  <sheetData>
    <row r="1" spans="1:9" ht="24">
      <c r="A1" s="51" t="s">
        <v>0</v>
      </c>
      <c r="B1" s="52" t="s">
        <v>10</v>
      </c>
      <c r="C1" s="52" t="s">
        <v>9</v>
      </c>
      <c r="D1" s="52" t="s">
        <v>1</v>
      </c>
      <c r="E1" s="52" t="s">
        <v>2</v>
      </c>
      <c r="F1" s="52" t="s">
        <v>3</v>
      </c>
      <c r="G1" s="52" t="s">
        <v>7</v>
      </c>
      <c r="H1" s="52" t="s">
        <v>4</v>
      </c>
      <c r="I1" s="53" t="s">
        <v>8</v>
      </c>
    </row>
    <row r="2" spans="1:9" ht="15">
      <c r="A2" s="40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43">
        <v>9</v>
      </c>
    </row>
    <row r="3" spans="1:9" ht="60">
      <c r="A3" s="41">
        <v>1</v>
      </c>
      <c r="B3" s="4" t="s">
        <v>15</v>
      </c>
      <c r="C3" s="5" t="s">
        <v>16</v>
      </c>
      <c r="D3" s="6">
        <v>243902.43</v>
      </c>
      <c r="E3" s="7">
        <v>300000</v>
      </c>
      <c r="F3" s="8" t="s">
        <v>11</v>
      </c>
      <c r="G3" s="9" t="s">
        <v>12</v>
      </c>
      <c r="H3" s="8" t="s">
        <v>14</v>
      </c>
      <c r="I3" s="44"/>
    </row>
    <row r="4" spans="1:9" ht="72">
      <c r="A4" s="41">
        <v>2</v>
      </c>
      <c r="B4" s="10" t="s">
        <v>18</v>
      </c>
      <c r="C4" s="5" t="s">
        <v>19</v>
      </c>
      <c r="D4" s="11">
        <v>5528455.28</v>
      </c>
      <c r="E4" s="12">
        <v>6800000</v>
      </c>
      <c r="F4" s="8" t="s">
        <v>11</v>
      </c>
      <c r="G4" s="9" t="s">
        <v>12</v>
      </c>
      <c r="H4" s="8" t="s">
        <v>20</v>
      </c>
      <c r="I4" s="44"/>
    </row>
    <row r="5" spans="1:9" ht="84">
      <c r="A5" s="42">
        <v>3</v>
      </c>
      <c r="B5" s="4" t="s">
        <v>21</v>
      </c>
      <c r="C5" s="9" t="s">
        <v>22</v>
      </c>
      <c r="D5" s="11">
        <v>325203</v>
      </c>
      <c r="E5" s="12">
        <v>400000</v>
      </c>
      <c r="F5" s="8" t="s">
        <v>11</v>
      </c>
      <c r="G5" s="9" t="s">
        <v>12</v>
      </c>
      <c r="H5" s="8" t="s">
        <v>68</v>
      </c>
      <c r="I5" s="45" t="s">
        <v>23</v>
      </c>
    </row>
    <row r="6" spans="1:9" ht="108">
      <c r="A6" s="41">
        <v>4</v>
      </c>
      <c r="B6" s="4" t="s">
        <v>77</v>
      </c>
      <c r="C6" s="35" t="s">
        <v>78</v>
      </c>
      <c r="D6" s="36">
        <v>36585.36</v>
      </c>
      <c r="E6" s="37">
        <v>45000</v>
      </c>
      <c r="F6" s="38" t="s">
        <v>11</v>
      </c>
      <c r="G6" s="35" t="s">
        <v>12</v>
      </c>
      <c r="H6" s="38" t="s">
        <v>17</v>
      </c>
      <c r="I6" s="45"/>
    </row>
    <row r="7" spans="1:9" ht="15">
      <c r="A7" s="41">
        <v>5</v>
      </c>
      <c r="B7" s="10" t="s">
        <v>24</v>
      </c>
      <c r="C7" s="14" t="s">
        <v>75</v>
      </c>
      <c r="D7" s="15">
        <v>270000</v>
      </c>
      <c r="E7" s="16">
        <f>D7*1.23</f>
        <v>332100</v>
      </c>
      <c r="F7" s="9" t="s">
        <v>11</v>
      </c>
      <c r="G7" s="9" t="s">
        <v>12</v>
      </c>
      <c r="H7" s="13" t="s">
        <v>17</v>
      </c>
      <c r="I7" s="46"/>
    </row>
    <row r="8" spans="1:9" ht="24">
      <c r="A8" s="41">
        <v>6</v>
      </c>
      <c r="B8" s="10" t="s">
        <v>26</v>
      </c>
      <c r="C8" s="17" t="s">
        <v>27</v>
      </c>
      <c r="D8" s="15">
        <v>500000</v>
      </c>
      <c r="E8" s="16">
        <f>D8*1.23</f>
        <v>615000</v>
      </c>
      <c r="F8" s="9" t="s">
        <v>11</v>
      </c>
      <c r="G8" s="9" t="s">
        <v>12</v>
      </c>
      <c r="H8" s="13" t="s">
        <v>14</v>
      </c>
      <c r="I8" s="47"/>
    </row>
    <row r="9" spans="1:9" ht="36">
      <c r="A9" s="42">
        <v>7</v>
      </c>
      <c r="B9" s="18" t="s">
        <v>28</v>
      </c>
      <c r="C9" s="19" t="s">
        <v>29</v>
      </c>
      <c r="D9" s="20">
        <v>9702210.36</v>
      </c>
      <c r="E9" s="16">
        <f>D9*1.23</f>
        <v>11933718.7428</v>
      </c>
      <c r="F9" s="19" t="s">
        <v>11</v>
      </c>
      <c r="G9" s="19" t="s">
        <v>12</v>
      </c>
      <c r="H9" s="19" t="s">
        <v>20</v>
      </c>
      <c r="I9" s="48"/>
    </row>
    <row r="10" spans="1:9" ht="36">
      <c r="A10" s="41">
        <v>8</v>
      </c>
      <c r="B10" s="18" t="s">
        <v>74</v>
      </c>
      <c r="C10" s="19" t="s">
        <v>29</v>
      </c>
      <c r="D10" s="20">
        <v>12636479.27</v>
      </c>
      <c r="E10" s="16">
        <f aca="true" t="shared" si="0" ref="E10:E24">D10*1.23</f>
        <v>15542869.502099998</v>
      </c>
      <c r="F10" s="19" t="s">
        <v>11</v>
      </c>
      <c r="G10" s="19" t="s">
        <v>12</v>
      </c>
      <c r="H10" s="19" t="s">
        <v>20</v>
      </c>
      <c r="I10" s="48"/>
    </row>
    <row r="11" spans="1:9" ht="36">
      <c r="A11" s="41">
        <v>9</v>
      </c>
      <c r="B11" s="18" t="s">
        <v>30</v>
      </c>
      <c r="C11" s="19" t="s">
        <v>31</v>
      </c>
      <c r="D11" s="16">
        <v>2500000</v>
      </c>
      <c r="E11" s="16">
        <f t="shared" si="0"/>
        <v>3075000</v>
      </c>
      <c r="F11" s="19" t="s">
        <v>11</v>
      </c>
      <c r="G11" s="19" t="s">
        <v>12</v>
      </c>
      <c r="H11" s="19" t="s">
        <v>14</v>
      </c>
      <c r="I11" s="48"/>
    </row>
    <row r="12" spans="1:9" ht="24">
      <c r="A12" s="41">
        <v>10</v>
      </c>
      <c r="B12" s="18" t="s">
        <v>32</v>
      </c>
      <c r="C12" s="19" t="s">
        <v>33</v>
      </c>
      <c r="D12" s="16">
        <v>3252032.52</v>
      </c>
      <c r="E12" s="16">
        <f t="shared" si="0"/>
        <v>3999999.9995999997</v>
      </c>
      <c r="F12" s="19" t="s">
        <v>11</v>
      </c>
      <c r="G12" s="19" t="s">
        <v>12</v>
      </c>
      <c r="H12" s="19" t="s">
        <v>20</v>
      </c>
      <c r="I12" s="48"/>
    </row>
    <row r="13" spans="1:9" ht="24">
      <c r="A13" s="42">
        <v>11</v>
      </c>
      <c r="B13" s="18" t="s">
        <v>55</v>
      </c>
      <c r="C13" s="19" t="s">
        <v>34</v>
      </c>
      <c r="D13" s="16">
        <v>3782100.8</v>
      </c>
      <c r="E13" s="16">
        <f t="shared" si="0"/>
        <v>4651983.983999999</v>
      </c>
      <c r="F13" s="19" t="s">
        <v>11</v>
      </c>
      <c r="G13" s="19" t="s">
        <v>12</v>
      </c>
      <c r="H13" s="19" t="s">
        <v>17</v>
      </c>
      <c r="I13" s="48"/>
    </row>
    <row r="14" spans="1:9" ht="15">
      <c r="A14" s="41">
        <v>12</v>
      </c>
      <c r="B14" s="18" t="s">
        <v>35</v>
      </c>
      <c r="C14" s="19">
        <v>64210000</v>
      </c>
      <c r="D14" s="21">
        <v>1463414.64</v>
      </c>
      <c r="E14" s="16">
        <f t="shared" si="0"/>
        <v>1800000.0071999999</v>
      </c>
      <c r="F14" s="19" t="s">
        <v>11</v>
      </c>
      <c r="G14" s="19" t="s">
        <v>12</v>
      </c>
      <c r="H14" s="19" t="s">
        <v>14</v>
      </c>
      <c r="I14" s="48"/>
    </row>
    <row r="15" spans="1:9" ht="24">
      <c r="A15" s="41">
        <v>13</v>
      </c>
      <c r="B15" s="22" t="s">
        <v>37</v>
      </c>
      <c r="C15" s="23" t="s">
        <v>38</v>
      </c>
      <c r="D15" s="24">
        <v>4694310</v>
      </c>
      <c r="E15" s="16">
        <f t="shared" si="0"/>
        <v>5774001.3</v>
      </c>
      <c r="F15" s="23" t="s">
        <v>11</v>
      </c>
      <c r="G15" s="23" t="s">
        <v>12</v>
      </c>
      <c r="H15" s="23" t="s">
        <v>20</v>
      </c>
      <c r="I15" s="48"/>
    </row>
    <row r="16" spans="1:9" ht="24">
      <c r="A16" s="41">
        <v>14</v>
      </c>
      <c r="B16" s="22" t="s">
        <v>39</v>
      </c>
      <c r="C16" s="23" t="s">
        <v>40</v>
      </c>
      <c r="D16" s="24">
        <v>863414.64</v>
      </c>
      <c r="E16" s="24">
        <f t="shared" si="0"/>
        <v>1062000.0072</v>
      </c>
      <c r="F16" s="23" t="s">
        <v>11</v>
      </c>
      <c r="G16" s="23" t="s">
        <v>12</v>
      </c>
      <c r="H16" s="23" t="s">
        <v>20</v>
      </c>
      <c r="I16" s="48"/>
    </row>
    <row r="17" spans="1:9" ht="36">
      <c r="A17" s="42">
        <v>15</v>
      </c>
      <c r="B17" s="22" t="s">
        <v>41</v>
      </c>
      <c r="C17" s="23" t="s">
        <v>42</v>
      </c>
      <c r="D17" s="24">
        <v>574958</v>
      </c>
      <c r="E17" s="16">
        <f t="shared" si="0"/>
        <v>707198.34</v>
      </c>
      <c r="F17" s="23" t="s">
        <v>11</v>
      </c>
      <c r="G17" s="23" t="s">
        <v>12</v>
      </c>
      <c r="H17" s="23" t="s">
        <v>20</v>
      </c>
      <c r="I17" s="49"/>
    </row>
    <row r="18" spans="1:9" ht="36">
      <c r="A18" s="41">
        <v>16</v>
      </c>
      <c r="B18" s="22" t="s">
        <v>43</v>
      </c>
      <c r="C18" s="23" t="s">
        <v>44</v>
      </c>
      <c r="D18" s="24">
        <v>813008.14</v>
      </c>
      <c r="E18" s="16">
        <f t="shared" si="0"/>
        <v>1000000.0122</v>
      </c>
      <c r="F18" s="23" t="s">
        <v>45</v>
      </c>
      <c r="G18" s="23" t="s">
        <v>12</v>
      </c>
      <c r="H18" s="23" t="s">
        <v>68</v>
      </c>
      <c r="I18" s="49"/>
    </row>
    <row r="19" spans="1:9" ht="24">
      <c r="A19" s="41">
        <v>17</v>
      </c>
      <c r="B19" s="22" t="s">
        <v>46</v>
      </c>
      <c r="C19" s="23" t="s">
        <v>47</v>
      </c>
      <c r="D19" s="24">
        <v>569105.69</v>
      </c>
      <c r="E19" s="16">
        <f t="shared" si="0"/>
        <v>699999.9986999999</v>
      </c>
      <c r="F19" s="23" t="s">
        <v>36</v>
      </c>
      <c r="G19" s="23" t="s">
        <v>12</v>
      </c>
      <c r="H19" s="23" t="s">
        <v>14</v>
      </c>
      <c r="I19" s="49"/>
    </row>
    <row r="20" spans="1:9" ht="15">
      <c r="A20" s="41">
        <v>18</v>
      </c>
      <c r="B20" s="22" t="s">
        <v>48</v>
      </c>
      <c r="C20" s="23" t="s">
        <v>49</v>
      </c>
      <c r="D20" s="24">
        <v>569105.69</v>
      </c>
      <c r="E20" s="16">
        <f t="shared" si="0"/>
        <v>699999.9986999999</v>
      </c>
      <c r="F20" s="23" t="s">
        <v>36</v>
      </c>
      <c r="G20" s="23" t="s">
        <v>12</v>
      </c>
      <c r="H20" s="23" t="s">
        <v>14</v>
      </c>
      <c r="I20" s="49"/>
    </row>
    <row r="21" spans="1:9" ht="156">
      <c r="A21" s="42">
        <v>19</v>
      </c>
      <c r="B21" s="22" t="s">
        <v>73</v>
      </c>
      <c r="C21" s="23" t="s">
        <v>50</v>
      </c>
      <c r="D21" s="24">
        <v>4065040.65</v>
      </c>
      <c r="E21" s="16">
        <f t="shared" si="0"/>
        <v>4999999.9995</v>
      </c>
      <c r="F21" s="23" t="s">
        <v>45</v>
      </c>
      <c r="G21" s="23" t="s">
        <v>12</v>
      </c>
      <c r="H21" s="23" t="s">
        <v>14</v>
      </c>
      <c r="I21" s="49"/>
    </row>
    <row r="22" spans="1:9" ht="24">
      <c r="A22" s="41">
        <v>20</v>
      </c>
      <c r="B22" s="22" t="s">
        <v>51</v>
      </c>
      <c r="C22" s="23" t="s">
        <v>52</v>
      </c>
      <c r="D22" s="24">
        <v>580000</v>
      </c>
      <c r="E22" s="16">
        <f t="shared" si="0"/>
        <v>713400</v>
      </c>
      <c r="F22" s="23" t="s">
        <v>45</v>
      </c>
      <c r="G22" s="23" t="s">
        <v>12</v>
      </c>
      <c r="H22" s="23" t="s">
        <v>20</v>
      </c>
      <c r="I22" s="49"/>
    </row>
    <row r="23" spans="1:9" ht="60">
      <c r="A23" s="41">
        <v>21</v>
      </c>
      <c r="B23" s="18" t="s">
        <v>53</v>
      </c>
      <c r="C23" s="25" t="s">
        <v>54</v>
      </c>
      <c r="D23" s="26">
        <v>571551.58</v>
      </c>
      <c r="E23" s="16">
        <f t="shared" si="0"/>
        <v>703008.4434</v>
      </c>
      <c r="F23" s="19" t="s">
        <v>36</v>
      </c>
      <c r="G23" s="23" t="s">
        <v>12</v>
      </c>
      <c r="H23" s="19" t="s">
        <v>68</v>
      </c>
      <c r="I23" s="49"/>
    </row>
    <row r="24" spans="1:9" ht="24">
      <c r="A24" s="41">
        <v>22</v>
      </c>
      <c r="B24" s="34" t="s">
        <v>56</v>
      </c>
      <c r="C24" s="19" t="s">
        <v>57</v>
      </c>
      <c r="D24" s="16">
        <f>15*150000</f>
        <v>2250000</v>
      </c>
      <c r="E24" s="16">
        <f t="shared" si="0"/>
        <v>2767500</v>
      </c>
      <c r="F24" s="23" t="s">
        <v>45</v>
      </c>
      <c r="G24" s="23" t="s">
        <v>12</v>
      </c>
      <c r="H24" s="19" t="s">
        <v>14</v>
      </c>
      <c r="I24" s="49"/>
    </row>
    <row r="25" spans="1:9" ht="24">
      <c r="A25" s="42">
        <v>23</v>
      </c>
      <c r="B25" s="27" t="s">
        <v>13</v>
      </c>
      <c r="C25" s="5" t="s">
        <v>25</v>
      </c>
      <c r="D25" s="28">
        <v>644000</v>
      </c>
      <c r="E25" s="28">
        <v>700000</v>
      </c>
      <c r="F25" s="3" t="s">
        <v>11</v>
      </c>
      <c r="G25" s="5" t="s">
        <v>76</v>
      </c>
      <c r="H25" s="3" t="s">
        <v>14</v>
      </c>
      <c r="I25" s="50"/>
    </row>
    <row r="26" spans="1:9" ht="15">
      <c r="A26" s="41">
        <v>24</v>
      </c>
      <c r="B26" s="4" t="s">
        <v>58</v>
      </c>
      <c r="C26" s="8" t="s">
        <v>59</v>
      </c>
      <c r="D26" s="29">
        <v>575000</v>
      </c>
      <c r="E26" s="30">
        <v>707250</v>
      </c>
      <c r="F26" s="8" t="s">
        <v>60</v>
      </c>
      <c r="G26" s="9" t="s">
        <v>61</v>
      </c>
      <c r="H26" s="8" t="s">
        <v>68</v>
      </c>
      <c r="I26" s="46"/>
    </row>
    <row r="27" spans="1:9" ht="48">
      <c r="A27" s="41">
        <v>25</v>
      </c>
      <c r="B27" s="31" t="s">
        <v>62</v>
      </c>
      <c r="C27" s="8" t="s">
        <v>63</v>
      </c>
      <c r="D27" s="29">
        <v>400000</v>
      </c>
      <c r="E27" s="30">
        <v>400000</v>
      </c>
      <c r="F27" s="8" t="s">
        <v>64</v>
      </c>
      <c r="G27" s="9" t="s">
        <v>61</v>
      </c>
      <c r="H27" s="8" t="s">
        <v>20</v>
      </c>
      <c r="I27" s="46"/>
    </row>
    <row r="28" spans="1:9" ht="24">
      <c r="A28" s="41">
        <v>26</v>
      </c>
      <c r="B28" s="10" t="s">
        <v>65</v>
      </c>
      <c r="C28" s="14" t="s">
        <v>66</v>
      </c>
      <c r="D28" s="29">
        <v>284552.85</v>
      </c>
      <c r="E28" s="30">
        <v>350000</v>
      </c>
      <c r="F28" s="8" t="s">
        <v>67</v>
      </c>
      <c r="G28" s="9" t="s">
        <v>61</v>
      </c>
      <c r="H28" s="8" t="s">
        <v>68</v>
      </c>
      <c r="I28" s="46"/>
    </row>
    <row r="29" spans="1:9" ht="24">
      <c r="A29" s="42">
        <v>27</v>
      </c>
      <c r="B29" s="10" t="s">
        <v>69</v>
      </c>
      <c r="C29" s="32" t="s">
        <v>70</v>
      </c>
      <c r="D29" s="29">
        <v>406504.06</v>
      </c>
      <c r="E29" s="33">
        <v>500000</v>
      </c>
      <c r="F29" s="9" t="s">
        <v>67</v>
      </c>
      <c r="G29" s="9" t="s">
        <v>61</v>
      </c>
      <c r="H29" s="13" t="s">
        <v>68</v>
      </c>
      <c r="I29" s="46"/>
    </row>
    <row r="30" spans="1:9" ht="24">
      <c r="A30" s="41">
        <v>28</v>
      </c>
      <c r="B30" s="10" t="s">
        <v>71</v>
      </c>
      <c r="C30" s="5" t="s">
        <v>72</v>
      </c>
      <c r="D30" s="29">
        <v>577236</v>
      </c>
      <c r="E30" s="33">
        <v>710000</v>
      </c>
      <c r="F30" s="9" t="s">
        <v>67</v>
      </c>
      <c r="G30" s="9" t="s">
        <v>61</v>
      </c>
      <c r="H30" s="13" t="s">
        <v>20</v>
      </c>
      <c r="I30" s="46"/>
    </row>
    <row r="31" spans="1:9" ht="36" customHeight="1">
      <c r="A31" s="41">
        <v>29</v>
      </c>
      <c r="B31" s="10" t="s">
        <v>79</v>
      </c>
      <c r="C31" s="13" t="s">
        <v>80</v>
      </c>
      <c r="D31" s="29">
        <v>162601.62</v>
      </c>
      <c r="E31" s="29">
        <v>200000</v>
      </c>
      <c r="F31" s="13" t="s">
        <v>64</v>
      </c>
      <c r="G31" s="9" t="s">
        <v>61</v>
      </c>
      <c r="H31" s="13" t="s">
        <v>20</v>
      </c>
      <c r="I31" s="49"/>
    </row>
    <row r="32" spans="1:9" ht="108">
      <c r="A32" s="42">
        <v>30</v>
      </c>
      <c r="B32" s="39" t="s">
        <v>81</v>
      </c>
      <c r="C32" s="9" t="s">
        <v>82</v>
      </c>
      <c r="D32" s="29">
        <v>198166.67</v>
      </c>
      <c r="E32" s="29">
        <v>243745</v>
      </c>
      <c r="F32" s="9" t="s">
        <v>64</v>
      </c>
      <c r="G32" s="9" t="s">
        <v>61</v>
      </c>
      <c r="H32" s="8" t="s">
        <v>20</v>
      </c>
      <c r="I32" s="49"/>
    </row>
    <row r="33" spans="1:9" ht="120">
      <c r="A33" s="41">
        <v>31</v>
      </c>
      <c r="B33" s="39" t="s">
        <v>83</v>
      </c>
      <c r="C33" s="9" t="s">
        <v>84</v>
      </c>
      <c r="D33" s="29">
        <v>217121.04</v>
      </c>
      <c r="E33" s="29">
        <v>267058.88</v>
      </c>
      <c r="F33" s="9" t="s">
        <v>64</v>
      </c>
      <c r="G33" s="9" t="s">
        <v>61</v>
      </c>
      <c r="H33" s="8" t="s">
        <v>20</v>
      </c>
      <c r="I33" s="49"/>
    </row>
    <row r="34" spans="1:9" ht="120">
      <c r="A34" s="41">
        <v>32</v>
      </c>
      <c r="B34" s="39" t="s">
        <v>85</v>
      </c>
      <c r="C34" s="13" t="s">
        <v>86</v>
      </c>
      <c r="D34" s="29">
        <v>274964.89</v>
      </c>
      <c r="E34" s="29">
        <v>338206.81</v>
      </c>
      <c r="F34" s="9" t="s">
        <v>64</v>
      </c>
      <c r="G34" s="9" t="s">
        <v>61</v>
      </c>
      <c r="H34" s="8" t="s">
        <v>20</v>
      </c>
      <c r="I34" s="49"/>
    </row>
    <row r="35" spans="1:9" ht="132">
      <c r="A35" s="54">
        <v>33</v>
      </c>
      <c r="B35" s="55" t="s">
        <v>87</v>
      </c>
      <c r="C35" s="56" t="s">
        <v>88</v>
      </c>
      <c r="D35" s="57">
        <v>8786991.87</v>
      </c>
      <c r="E35" s="58">
        <v>10808000</v>
      </c>
      <c r="F35" s="56" t="s">
        <v>64</v>
      </c>
      <c r="G35" s="56" t="s">
        <v>61</v>
      </c>
      <c r="H35" s="59" t="s">
        <v>20</v>
      </c>
      <c r="I35" s="60"/>
    </row>
    <row r="39" spans="7:9" ht="15">
      <c r="G39" s="61" t="s">
        <v>5</v>
      </c>
      <c r="H39" s="61"/>
      <c r="I39" s="61"/>
    </row>
    <row r="40" spans="7:9" ht="29.25" customHeight="1">
      <c r="G40" s="62" t="s">
        <v>6</v>
      </c>
      <c r="H40" s="62"/>
      <c r="I40" s="62"/>
    </row>
  </sheetData>
  <sheetProtection/>
  <mergeCells count="2">
    <mergeCell ref="G39:I39"/>
    <mergeCell ref="G40:I40"/>
  </mergeCells>
  <hyperlinks>
    <hyperlink ref="C27" r:id="rId1" display="https://www.portalzp.pl/kody-cpv/szczegoly/uslugi-ubezpieczeniowe-7983"/>
    <hyperlink ref="C28" r:id="rId2" display="https://www.portalzp.pl/kody-cpv/szczegoly/budowa-zbiornikow-6867"/>
    <hyperlink ref="C29" r:id="rId3" display="https://www.portalzp.pl/kody-cpv/szczegoly/instalowanie-wentylacji-7072"/>
  </hyperlinks>
  <printOptions horizontalCentered="1"/>
  <pageMargins left="0.2362204724409449" right="0.2362204724409449" top="0.9448818897637796" bottom="0.7480314960629921" header="0.31496062992125984" footer="0.31496062992125984"/>
  <pageSetup horizontalDpi="600" verticalDpi="600" orientation="landscape" paperSize="9" r:id="rId5"/>
  <headerFooter>
    <oddHeader xml:space="preserve">&amp;C&amp;"-,Pogrubiony"
Plan zamówień publicznych przekraczających równowartość 30 000 euro w 2020 roku </oddHeader>
    <oddFooter>&amp;CStrona &amp;P z &amp;N</oddFooter>
  </headerFooter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postępowań_2020  (arkusz)</dc:title>
  <dc:subject/>
  <dc:creator>test</dc:creator>
  <cp:keywords/>
  <dc:description/>
  <cp:lastModifiedBy>User</cp:lastModifiedBy>
  <cp:lastPrinted>2020-04-24T06:33:31Z</cp:lastPrinted>
  <dcterms:created xsi:type="dcterms:W3CDTF">2016-12-05T12:32:59Z</dcterms:created>
  <dcterms:modified xsi:type="dcterms:W3CDTF">2020-04-30T13:41:18Z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