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<sst xmlns="http://schemas.openxmlformats.org/spreadsheetml/2006/main" count="210" uniqueCount="108">
  <si>
    <t>Lp.</t>
  </si>
  <si>
    <t>Nazwa jednostki organizacyjnej PFRON</t>
  </si>
  <si>
    <t>Szacunkowa wartość zamówienia (netto w zł)</t>
  </si>
  <si>
    <t>Orientacyjna wartość zamówienia (brutto w zł)</t>
  </si>
  <si>
    <t>Rodzaj zamówienia (usługa/dostawa/robota budowlana</t>
  </si>
  <si>
    <t>Planowana procedura</t>
  </si>
  <si>
    <t>Planowany termin wszczęcia postępowania</t>
  </si>
  <si>
    <t>Źródło finansowania zamówienia (§ wg klasyfikacji wydatków budżetowych)</t>
  </si>
  <si>
    <t>……………………………………………………………………………..</t>
  </si>
  <si>
    <t>pieczęć, data i podpis Kierującego jednostką organizacyjną PFRON</t>
  </si>
  <si>
    <t xml:space="preserve">Planowany tryb zamówienia </t>
  </si>
  <si>
    <t>Rodzaj zamówienia (usługa/dostawa/ robota budowlana</t>
  </si>
  <si>
    <t>Przedmiot zamówienia</t>
  </si>
  <si>
    <t xml:space="preserve"> CPV</t>
  </si>
  <si>
    <t>Uwagi</t>
  </si>
  <si>
    <t>CPV</t>
  </si>
  <si>
    <t xml:space="preserve">Przedmiot zamówienia                </t>
  </si>
  <si>
    <t>DIT</t>
  </si>
  <si>
    <t>Zakup systemowych aparatów telefonicznych VOIP</t>
  </si>
  <si>
    <t>Usługa Maintenance oprogramowania IBM/Informix,InfoShere DataStage</t>
  </si>
  <si>
    <t>Usługa Maintenance Oracle</t>
  </si>
  <si>
    <t>Subskrypcja licencji urządzeń sieciowych WAN</t>
  </si>
  <si>
    <t>ATiK -usługa wsparcia technicznego dla urządzeń sieciowych WAN</t>
  </si>
  <si>
    <t>ATiK -usługa wsparcia technicznego dla urządzeń sieciowych LAN oraz dla urządzeń serwerowych</t>
  </si>
  <si>
    <t>ATiK - usługa wsparcia technicznego dla oprogramowania Microsoft</t>
  </si>
  <si>
    <t>Usługa remontu/adaptacji pomieszczeń oraz zakup wyposażenia na potrzeby serwerowni PFRON</t>
  </si>
  <si>
    <t>Usługa dostępu do Internetu</t>
  </si>
  <si>
    <t>Zakup systemu wideokonferencyjnego</t>
  </si>
  <si>
    <t>Utrzymanie i rozwój systemu SOF2</t>
  </si>
  <si>
    <t>Wytworzenie, utrzymanie i rozwój Centralnej Platformy Analitycznej</t>
  </si>
  <si>
    <t>Wytworzenie, utrzymanie i rozwój Platformy Intranetowej</t>
  </si>
  <si>
    <t>Usługi asysty technicznej i konserwacji, modyfikacji i rozwoju Systemu SOW</t>
  </si>
  <si>
    <t>Wytworzenie, utrzymanie i rozwój Centralnego Systemu Obsługi Zgłoszeń</t>
  </si>
  <si>
    <t xml:space="preserve">Świadczenie kompleksowych usług z zakresu zapewnienia zasobów ludzkich z branży IT </t>
  </si>
  <si>
    <t>32550000-3</t>
  </si>
  <si>
    <t>72600000-6</t>
  </si>
  <si>
    <t>48220000-6</t>
  </si>
  <si>
    <t>72000000-5, 72611000-6</t>
  </si>
  <si>
    <t>45310000-3, 48820000-2</t>
  </si>
  <si>
    <t>32412110-8, 64000000-6</t>
  </si>
  <si>
    <t>32232000-8</t>
  </si>
  <si>
    <t xml:space="preserve">72267000-4, 72262000-9  72260000-5 </t>
  </si>
  <si>
    <t>79342320-2</t>
  </si>
  <si>
    <t>72000000-5, 79610000-4</t>
  </si>
  <si>
    <t>dostawa</t>
  </si>
  <si>
    <t>usługa</t>
  </si>
  <si>
    <t>usługa / dostawa</t>
  </si>
  <si>
    <t>usługa/dostawa</t>
  </si>
  <si>
    <t>II kw.</t>
  </si>
  <si>
    <t>§ 4210</t>
  </si>
  <si>
    <t>§ 4300</t>
  </si>
  <si>
    <t>Zakup materiałów eksploatacyjnych do drukarek i urządzeń kopiujących</t>
  </si>
  <si>
    <t>Naprawy sprzętu komputerowego</t>
  </si>
  <si>
    <t>Zakup urządzeń peryferyjnych</t>
  </si>
  <si>
    <t>Wsparcie doradcze w zakresie opracowanie dokumentacji wymagań na systemy IT</t>
  </si>
  <si>
    <t>30125120-8</t>
  </si>
  <si>
    <t>50323000-5, 50300000-8</t>
  </si>
  <si>
    <t>30200000-1</t>
  </si>
  <si>
    <t>72220000-3</t>
  </si>
  <si>
    <t>do 30 tys.</t>
  </si>
  <si>
    <t>§ 4270</t>
  </si>
  <si>
    <t xml:space="preserve">15800000-6 </t>
  </si>
  <si>
    <t xml:space="preserve">przetarg nieograniczony </t>
  </si>
  <si>
    <t xml:space="preserve">Paliwo
</t>
  </si>
  <si>
    <t>Meble</t>
  </si>
  <si>
    <t>3913000-2</t>
  </si>
  <si>
    <t>Zapewnienie kompleksowego utrzymania czystości pomieszczeń wewnętrznych użytkowanych przez PFRON oraz terenu zewnętrznego,</t>
  </si>
  <si>
    <t>90919200-4</t>
  </si>
  <si>
    <t>79710000-4</t>
  </si>
  <si>
    <t>Art. biurowe</t>
  </si>
  <si>
    <t xml:space="preserve">30190000-7  30192000-1 </t>
  </si>
  <si>
    <t xml:space="preserve"> 79315000-5</t>
  </si>
  <si>
    <t>Badanie zakładow pracy chronionej</t>
  </si>
  <si>
    <t>Problemy osób niepełnosprawnych w kontekście innowacyjnych rozwiązań</t>
  </si>
  <si>
    <t>Organizacja 2 wizyt studyjnych w krajach UE</t>
  </si>
  <si>
    <t>55110000, 63511000, 63515000</t>
  </si>
  <si>
    <t>Baza monitorowania pilotażu w 4 Ośrodkach Rehabilitacji Kompleksowej w ramach Projektu „Wypracowanie i pilotażowe wdrożenie modelu kompleksowej rehabilitacji umożliwiające podjęcie lub powrót do pracy”.</t>
  </si>
  <si>
    <t>72000000-5</t>
  </si>
  <si>
    <t xml:space="preserve">Pilotaż rehabilitacji kompleksowej w 4 Ośrodkach Rehabilitacji Kompleksowej </t>
  </si>
  <si>
    <t xml:space="preserve">Wybór zespołów kwalifikujących uczestników  do kompleksowej rehabilitacji </t>
  </si>
  <si>
    <t>finansowanie w części lub w całości badań, ekspertyz i analiz dotyczących rehabilitacji zawodowej i społecznej art. 47 ust.1  pkt. 5 lit. a</t>
  </si>
  <si>
    <t>projekt „Szkolenia dla pracowników sektora transportu zbiorowego w zakresie potrzeb osób o szczególnych potrzebach, w tym osób z niepełnosprawnościami”</t>
  </si>
  <si>
    <t>projekt "Budowa kompleksowego systemu szkolenia i udostępniania osobom niewidomym psów przewodników oraz zasad jego finansowania"</t>
  </si>
  <si>
    <t xml:space="preserve">projekt „Wypracowanie i pilotażowe wdrożenie modelu kompleksowej rehabilitacji umożliwiającej podjęcie lub powrót do pracy”
</t>
  </si>
  <si>
    <t xml:space="preserve">projekt  „Wypracowanie i pilotażowe wdrożenie modelu kompleksowej rehabilitacji umożliwiającej podjęcie lub powrót do pracy”
</t>
  </si>
  <si>
    <t>Organizacja 2 wizyt studyjnych zagranicznych</t>
  </si>
  <si>
    <t>Budowa systemu do monitoringu psów + wsparcie przez okres 3 lat + hosting</t>
  </si>
  <si>
    <t>63500000-4</t>
  </si>
  <si>
    <t>przetarg nieograniczony</t>
  </si>
  <si>
    <t xml:space="preserve">zamówienie na usługi społeczne </t>
  </si>
  <si>
    <t>styczeń</t>
  </si>
  <si>
    <t>marzec</t>
  </si>
  <si>
    <t>luty</t>
  </si>
  <si>
    <t>czerwiec/lipiec</t>
  </si>
  <si>
    <t>kwiecień</t>
  </si>
  <si>
    <t>data i podpis Dyrektora Generalnego PFRON</t>
  </si>
  <si>
    <t>listopad</t>
  </si>
  <si>
    <t>wrzesień</t>
  </si>
  <si>
    <t>maj</t>
  </si>
  <si>
    <t>październik</t>
  </si>
  <si>
    <t>lipiec</t>
  </si>
  <si>
    <t>czerwiec</t>
  </si>
  <si>
    <t>maj/wrzesień</t>
  </si>
  <si>
    <t xml:space="preserve">Art. Spożywcze                                </t>
  </si>
  <si>
    <t>Zapewnienie ochrony fizycznej osób i mienia oraz monitorowanie sygnałów lokalnych systemów alarmowych budynku i terenu PFRON w Warszawie</t>
  </si>
  <si>
    <t>85120000-6, 85140000-2, 85141000-0, 85142000-6, 85312500-4, 85312510-7, 98200000-5, 55110000-4, 80400000-8, 80000000-4</t>
  </si>
  <si>
    <t xml:space="preserve">85121200-5, 85121100-4, 85121270-6
</t>
  </si>
  <si>
    <t xml:space="preserve"> 09134100-8, 09132100-4, 30163100-0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</si>
</sst>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vertical="center" wrapText="1"/>
    </xf>
    <xf numFmtId="0" fontId="2" fillId="0" borderId="10" xfId="4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</xf>
    <xf numFmtId="4" fontId="2" fillId="0" borderId="10" xfId="41" applyNumberFormat="1" applyFont="1" applyFill="1" applyBorder="1" applyAlignment="1">
      <alignment vertical="center"/>
    </xf>
    <xf numFmtId="0" fontId="2" fillId="0" borderId="10" xfId="41" applyFont="1" applyFill="1" applyBorder="1" applyAlignment="1">
      <alignment horizontal="center" vertical="center"/>
    </xf>
    <xf numFmtId="0" fontId="2" fillId="0" borderId="11" xfId="41" applyFont="1" applyFill="1" applyBorder="1" applyAlignment="1">
      <alignment horizontal="center" vertical="center" wrapText="1"/>
    </xf>
    <xf numFmtId="0" fontId="2" fillId="0" borderId="12" xfId="4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41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vertical="center"/>
    </xf>
    <xf numFmtId="164" fontId="44" fillId="0" borderId="10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 wrapText="1"/>
    </xf>
    <xf numFmtId="0" fontId="2" fillId="0" borderId="10" xfId="44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44" applyNumberFormat="1" applyFont="1" applyBorder="1" applyAlignment="1">
      <alignment horizontal="center" vertical="center"/>
    </xf>
    <xf numFmtId="2" fontId="2" fillId="0" borderId="0" xfId="44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44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view="pageLayout" workbookViewId="0" topLeftCell="A1">
      <selection activeCell="N14" sqref="N14"/>
    </sheetView>
  </sheetViews>
  <sheetFormatPr defaultColWidth="9.140625" defaultRowHeight="15"/>
  <cols>
    <col min="1" max="1" width="3.421875" style="0" customWidth="1"/>
    <col min="2" max="2" width="11.140625" style="0" customWidth="1"/>
    <col min="3" max="3" width="19.7109375" style="0" customWidth="1"/>
    <col min="4" max="4" width="8.7109375" style="0" customWidth="1"/>
    <col min="5" max="5" width="11.7109375" style="0" customWidth="1"/>
    <col min="6" max="6" width="12.8515625" style="0" customWidth="1"/>
    <col min="7" max="7" width="13.7109375" style="0" customWidth="1"/>
    <col min="8" max="8" width="13.00390625" style="0" customWidth="1"/>
    <col min="9" max="9" width="10.57421875" style="0" customWidth="1"/>
    <col min="10" max="10" width="16.28125" style="0" customWidth="1"/>
    <col min="11" max="11" width="15.00390625" style="0" customWidth="1"/>
  </cols>
  <sheetData>
    <row r="1" spans="1:11" ht="48">
      <c r="A1" s="6" t="s">
        <v>0</v>
      </c>
      <c r="B1" s="6" t="s">
        <v>1</v>
      </c>
      <c r="C1" s="6" t="s">
        <v>12</v>
      </c>
      <c r="D1" s="6" t="s">
        <v>13</v>
      </c>
      <c r="E1" s="6" t="s">
        <v>2</v>
      </c>
      <c r="F1" s="6" t="s">
        <v>3</v>
      </c>
      <c r="G1" s="6" t="s">
        <v>11</v>
      </c>
      <c r="H1" s="6" t="s">
        <v>5</v>
      </c>
      <c r="I1" s="6" t="s">
        <v>6</v>
      </c>
      <c r="J1" s="6" t="s">
        <v>7</v>
      </c>
      <c r="K1" s="6" t="s">
        <v>14</v>
      </c>
    </row>
    <row r="2" spans="1:11" ht="14.25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</row>
    <row r="3" spans="1:11" ht="48">
      <c r="A3" s="7">
        <v>1</v>
      </c>
      <c r="B3" s="13" t="s">
        <v>17</v>
      </c>
      <c r="C3" s="12" t="s">
        <v>51</v>
      </c>
      <c r="D3" s="11" t="s">
        <v>55</v>
      </c>
      <c r="E3" s="18">
        <f>F3/1.23</f>
        <v>121951.21951219512</v>
      </c>
      <c r="F3" s="15">
        <v>150000</v>
      </c>
      <c r="G3" s="14" t="s">
        <v>44</v>
      </c>
      <c r="H3" s="14" t="s">
        <v>59</v>
      </c>
      <c r="I3" s="16" t="s">
        <v>48</v>
      </c>
      <c r="J3" s="14" t="s">
        <v>49</v>
      </c>
      <c r="K3" s="19"/>
    </row>
    <row r="4" spans="1:11" ht="36">
      <c r="A4" s="7">
        <v>2</v>
      </c>
      <c r="B4" s="13" t="s">
        <v>17</v>
      </c>
      <c r="C4" s="12" t="s">
        <v>52</v>
      </c>
      <c r="D4" s="11" t="s">
        <v>56</v>
      </c>
      <c r="E4" s="18">
        <f>F4/1.23</f>
        <v>121951.21951219512</v>
      </c>
      <c r="F4" s="15">
        <v>150000</v>
      </c>
      <c r="G4" s="20" t="s">
        <v>45</v>
      </c>
      <c r="H4" s="14" t="s">
        <v>59</v>
      </c>
      <c r="I4" s="16" t="s">
        <v>48</v>
      </c>
      <c r="J4" s="14" t="s">
        <v>60</v>
      </c>
      <c r="K4" s="19"/>
    </row>
    <row r="5" spans="1:11" ht="24">
      <c r="A5" s="7">
        <v>3</v>
      </c>
      <c r="B5" s="13" t="s">
        <v>17</v>
      </c>
      <c r="C5" s="12" t="s">
        <v>53</v>
      </c>
      <c r="D5" s="21" t="s">
        <v>57</v>
      </c>
      <c r="E5" s="18">
        <f>F5/1.23</f>
        <v>121951.21951219512</v>
      </c>
      <c r="F5" s="15">
        <v>150000</v>
      </c>
      <c r="G5" s="17" t="s">
        <v>44</v>
      </c>
      <c r="H5" s="14" t="s">
        <v>59</v>
      </c>
      <c r="I5" s="16" t="s">
        <v>48</v>
      </c>
      <c r="J5" s="14" t="s">
        <v>49</v>
      </c>
      <c r="K5" s="19"/>
    </row>
    <row r="6" spans="1:11" ht="48">
      <c r="A6" s="7">
        <v>4</v>
      </c>
      <c r="B6" s="13" t="s">
        <v>17</v>
      </c>
      <c r="C6" s="12" t="s">
        <v>54</v>
      </c>
      <c r="D6" s="21" t="s">
        <v>58</v>
      </c>
      <c r="E6" s="18">
        <f>F6/1.23</f>
        <v>121951.21951219512</v>
      </c>
      <c r="F6" s="15">
        <v>150000</v>
      </c>
      <c r="G6" s="17" t="s">
        <v>45</v>
      </c>
      <c r="H6" s="14" t="s">
        <v>59</v>
      </c>
      <c r="I6" s="16" t="s">
        <v>48</v>
      </c>
      <c r="J6" s="14" t="s">
        <v>50</v>
      </c>
      <c r="K6" s="19"/>
    </row>
    <row r="7" spans="1:11" ht="14.25">
      <c r="A7" s="7">
        <v>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4.25">
      <c r="A8" s="7">
        <v>6</v>
      </c>
      <c r="B8" s="3"/>
      <c r="C8" s="3"/>
      <c r="D8" s="5"/>
      <c r="E8" s="3"/>
      <c r="F8" s="3"/>
      <c r="G8" s="3"/>
      <c r="H8" s="3"/>
      <c r="I8" s="3"/>
      <c r="J8" s="3"/>
      <c r="K8" s="5"/>
    </row>
    <row r="9" spans="1:11" ht="14.25">
      <c r="A9" s="7">
        <v>7</v>
      </c>
      <c r="B9" s="3"/>
      <c r="C9" s="3"/>
      <c r="D9" s="5"/>
      <c r="E9" s="3"/>
      <c r="F9" s="3"/>
      <c r="G9" s="3"/>
      <c r="H9" s="4"/>
      <c r="I9" s="3"/>
      <c r="J9" s="3"/>
      <c r="K9" s="5"/>
    </row>
    <row r="17" spans="7:10" ht="14.25">
      <c r="G17" s="43" t="s">
        <v>8</v>
      </c>
      <c r="H17" s="43"/>
      <c r="I17" s="43"/>
      <c r="J17" s="1"/>
    </row>
    <row r="18" spans="7:10" ht="45" customHeight="1">
      <c r="G18" s="44" t="s">
        <v>9</v>
      </c>
      <c r="H18" s="44"/>
      <c r="I18" s="44"/>
      <c r="J18" s="2"/>
    </row>
  </sheetData>
  <sheetProtection/>
  <mergeCells count="2">
    <mergeCell ref="G17:I17"/>
    <mergeCell ref="G18:I18"/>
  </mergeCells>
  <printOptions/>
  <pageMargins left="0.7" right="0.28125" top="0.75" bottom="0.75" header="0.3" footer="0.3"/>
  <pageSetup horizontalDpi="600" verticalDpi="600" orientation="landscape" paperSize="9" r:id="rId1"/>
  <headerFooter>
    <oddHeader>&amp;C&amp;"-,Pogrubiony"Plan zamówień publicznych nie przekraczających równowartości kwoty 30 000 euro w 2019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Layout" zoomScale="130" zoomScalePageLayoutView="130" workbookViewId="0" topLeftCell="A22">
      <selection activeCell="I26" sqref="I26"/>
    </sheetView>
  </sheetViews>
  <sheetFormatPr defaultColWidth="9.140625" defaultRowHeight="15"/>
  <cols>
    <col min="1" max="1" width="4.140625" style="0" customWidth="1"/>
    <col min="2" max="2" width="21.7109375" style="0" customWidth="1"/>
    <col min="3" max="3" width="21.28125" style="0" customWidth="1"/>
    <col min="4" max="4" width="11.57421875" style="0" customWidth="1"/>
    <col min="5" max="6" width="12.421875" style="0" customWidth="1"/>
    <col min="7" max="7" width="11.7109375" style="42" customWidth="1"/>
    <col min="8" max="8" width="12.421875" style="0" customWidth="1"/>
    <col min="9" max="9" width="23.8515625" style="0" customWidth="1"/>
    <col min="10" max="10" width="8.8515625" style="0" customWidth="1"/>
  </cols>
  <sheetData>
    <row r="1" spans="1:9" ht="77.25" customHeight="1">
      <c r="A1" s="30" t="s">
        <v>0</v>
      </c>
      <c r="B1" s="30" t="s">
        <v>16</v>
      </c>
      <c r="C1" s="30" t="s">
        <v>15</v>
      </c>
      <c r="D1" s="30" t="s">
        <v>2</v>
      </c>
      <c r="E1" s="30" t="s">
        <v>3</v>
      </c>
      <c r="F1" s="30" t="s">
        <v>4</v>
      </c>
      <c r="G1" s="30" t="s">
        <v>10</v>
      </c>
      <c r="H1" s="30" t="s">
        <v>6</v>
      </c>
      <c r="I1" s="30" t="s">
        <v>14</v>
      </c>
    </row>
    <row r="2" spans="1:9" ht="14.2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25">
        <v>7</v>
      </c>
      <c r="H2" s="9">
        <v>8</v>
      </c>
      <c r="I2" s="9">
        <v>9</v>
      </c>
    </row>
    <row r="3" spans="1:9" ht="75.75" customHeight="1">
      <c r="A3" s="9">
        <v>1</v>
      </c>
      <c r="B3" s="25" t="s">
        <v>72</v>
      </c>
      <c r="C3" s="28" t="s">
        <v>71</v>
      </c>
      <c r="D3" s="26">
        <v>146341.46</v>
      </c>
      <c r="E3" s="26">
        <v>180000</v>
      </c>
      <c r="F3" s="25" t="s">
        <v>45</v>
      </c>
      <c r="G3" s="25" t="s">
        <v>88</v>
      </c>
      <c r="H3" s="25" t="s">
        <v>91</v>
      </c>
      <c r="I3" s="25" t="s">
        <v>80</v>
      </c>
    </row>
    <row r="4" spans="1:9" ht="60">
      <c r="A4" s="9">
        <v>2</v>
      </c>
      <c r="B4" s="25" t="s">
        <v>73</v>
      </c>
      <c r="C4" s="28" t="s">
        <v>71</v>
      </c>
      <c r="D4" s="26">
        <v>186991.87</v>
      </c>
      <c r="E4" s="26">
        <v>230000</v>
      </c>
      <c r="F4" s="25" t="s">
        <v>45</v>
      </c>
      <c r="G4" s="25" t="s">
        <v>88</v>
      </c>
      <c r="H4" s="25" t="s">
        <v>90</v>
      </c>
      <c r="I4" s="25" t="s">
        <v>80</v>
      </c>
    </row>
    <row r="5" spans="1:9" ht="72">
      <c r="A5" s="9">
        <v>3</v>
      </c>
      <c r="B5" s="28" t="s">
        <v>74</v>
      </c>
      <c r="C5" s="28" t="s">
        <v>75</v>
      </c>
      <c r="D5" s="29">
        <f>E5/1.23</f>
        <v>113821.13821138212</v>
      </c>
      <c r="E5" s="29">
        <v>140000</v>
      </c>
      <c r="F5" s="27" t="s">
        <v>45</v>
      </c>
      <c r="G5" s="28" t="s">
        <v>88</v>
      </c>
      <c r="H5" s="27" t="s">
        <v>91</v>
      </c>
      <c r="I5" s="28" t="s">
        <v>81</v>
      </c>
    </row>
    <row r="6" spans="1:9" ht="72">
      <c r="A6" s="9">
        <v>4</v>
      </c>
      <c r="B6" s="31" t="s">
        <v>85</v>
      </c>
      <c r="C6" s="27" t="s">
        <v>87</v>
      </c>
      <c r="D6" s="29">
        <v>147967.48</v>
      </c>
      <c r="E6" s="29">
        <v>182000</v>
      </c>
      <c r="F6" s="27" t="s">
        <v>45</v>
      </c>
      <c r="G6" s="28" t="s">
        <v>88</v>
      </c>
      <c r="H6" s="27" t="s">
        <v>92</v>
      </c>
      <c r="I6" s="28" t="s">
        <v>82</v>
      </c>
    </row>
    <row r="7" spans="1:9" ht="72">
      <c r="A7" s="9">
        <v>5</v>
      </c>
      <c r="B7" s="31" t="s">
        <v>86</v>
      </c>
      <c r="C7" s="27" t="s">
        <v>77</v>
      </c>
      <c r="D7" s="29">
        <v>230325.2</v>
      </c>
      <c r="E7" s="29">
        <v>283300</v>
      </c>
      <c r="F7" s="27" t="s">
        <v>45</v>
      </c>
      <c r="G7" s="28" t="s">
        <v>88</v>
      </c>
      <c r="H7" s="27" t="s">
        <v>93</v>
      </c>
      <c r="I7" s="28" t="s">
        <v>82</v>
      </c>
    </row>
    <row r="8" spans="1:9" ht="108">
      <c r="A8" s="9">
        <v>6</v>
      </c>
      <c r="B8" s="31" t="s">
        <v>76</v>
      </c>
      <c r="C8" s="28" t="s">
        <v>77</v>
      </c>
      <c r="D8" s="29">
        <v>243902.44</v>
      </c>
      <c r="E8" s="29">
        <v>300000</v>
      </c>
      <c r="F8" s="27" t="s">
        <v>45</v>
      </c>
      <c r="G8" s="25" t="s">
        <v>88</v>
      </c>
      <c r="H8" s="27" t="s">
        <v>90</v>
      </c>
      <c r="I8" s="28" t="s">
        <v>83</v>
      </c>
    </row>
    <row r="9" spans="1:9" ht="87.75" customHeight="1">
      <c r="A9" s="9">
        <v>7</v>
      </c>
      <c r="B9" s="31" t="s">
        <v>78</v>
      </c>
      <c r="C9" s="28" t="s">
        <v>105</v>
      </c>
      <c r="D9" s="29">
        <v>64558332</v>
      </c>
      <c r="E9" s="29">
        <v>68952000</v>
      </c>
      <c r="F9" s="27" t="s">
        <v>45</v>
      </c>
      <c r="G9" s="41" t="s">
        <v>89</v>
      </c>
      <c r="H9" s="27" t="s">
        <v>90</v>
      </c>
      <c r="I9" s="28" t="s">
        <v>83</v>
      </c>
    </row>
    <row r="10" spans="1:9" ht="90.75" customHeight="1">
      <c r="A10" s="9">
        <v>8</v>
      </c>
      <c r="B10" s="28" t="s">
        <v>79</v>
      </c>
      <c r="C10" s="28" t="s">
        <v>106</v>
      </c>
      <c r="D10" s="29">
        <v>346000</v>
      </c>
      <c r="E10" s="29">
        <v>346000</v>
      </c>
      <c r="F10" s="27" t="s">
        <v>45</v>
      </c>
      <c r="G10" s="28" t="s">
        <v>88</v>
      </c>
      <c r="H10" s="27" t="s">
        <v>91</v>
      </c>
      <c r="I10" s="28" t="s">
        <v>84</v>
      </c>
    </row>
    <row r="11" spans="1:9" ht="24">
      <c r="A11" s="9">
        <v>9</v>
      </c>
      <c r="B11" s="32" t="s">
        <v>18</v>
      </c>
      <c r="C11" s="34" t="s">
        <v>34</v>
      </c>
      <c r="D11" s="35">
        <f aca="true" t="shared" si="0" ref="D11:D26">E11/1.23</f>
        <v>1016260.162601626</v>
      </c>
      <c r="E11" s="35">
        <v>1250000</v>
      </c>
      <c r="F11" s="32" t="s">
        <v>44</v>
      </c>
      <c r="G11" s="28" t="s">
        <v>88</v>
      </c>
      <c r="H11" s="32" t="s">
        <v>94</v>
      </c>
      <c r="I11" s="9"/>
    </row>
    <row r="12" spans="1:9" ht="48">
      <c r="A12" s="9">
        <v>10</v>
      </c>
      <c r="B12" s="32" t="s">
        <v>19</v>
      </c>
      <c r="C12" s="36" t="s">
        <v>35</v>
      </c>
      <c r="D12" s="35">
        <f t="shared" si="0"/>
        <v>1024390.243902439</v>
      </c>
      <c r="E12" s="35">
        <v>1260000</v>
      </c>
      <c r="F12" s="32" t="s">
        <v>45</v>
      </c>
      <c r="G12" s="28" t="s">
        <v>88</v>
      </c>
      <c r="H12" s="32" t="s">
        <v>96</v>
      </c>
      <c r="I12" s="9"/>
    </row>
    <row r="13" spans="1:9" ht="54" customHeight="1">
      <c r="A13" s="9">
        <v>11</v>
      </c>
      <c r="B13" s="34" t="s">
        <v>20</v>
      </c>
      <c r="C13" s="36" t="s">
        <v>35</v>
      </c>
      <c r="D13" s="35">
        <f t="shared" si="0"/>
        <v>1495934.9593495936</v>
      </c>
      <c r="E13" s="35">
        <v>1840000</v>
      </c>
      <c r="F13" s="32" t="s">
        <v>45</v>
      </c>
      <c r="G13" s="28" t="s">
        <v>88</v>
      </c>
      <c r="H13" s="32" t="s">
        <v>97</v>
      </c>
      <c r="I13" s="9"/>
    </row>
    <row r="14" spans="1:9" ht="38.25" customHeight="1">
      <c r="A14" s="9">
        <v>12</v>
      </c>
      <c r="B14" s="34" t="s">
        <v>21</v>
      </c>
      <c r="C14" s="36" t="s">
        <v>36</v>
      </c>
      <c r="D14" s="35">
        <f t="shared" si="0"/>
        <v>544850</v>
      </c>
      <c r="E14" s="35">
        <v>670165.5</v>
      </c>
      <c r="F14" s="32" t="s">
        <v>45</v>
      </c>
      <c r="G14" s="28" t="s">
        <v>88</v>
      </c>
      <c r="H14" s="32" t="s">
        <v>98</v>
      </c>
      <c r="I14" s="9"/>
    </row>
    <row r="15" spans="1:9" ht="36">
      <c r="A15" s="9">
        <v>13</v>
      </c>
      <c r="B15" s="34" t="s">
        <v>22</v>
      </c>
      <c r="C15" s="36" t="s">
        <v>37</v>
      </c>
      <c r="D15" s="35">
        <f t="shared" si="0"/>
        <v>337000</v>
      </c>
      <c r="E15" s="35">
        <f>354240+60270</f>
        <v>414510</v>
      </c>
      <c r="F15" s="32" t="s">
        <v>45</v>
      </c>
      <c r="G15" s="28" t="s">
        <v>88</v>
      </c>
      <c r="H15" s="32" t="s">
        <v>94</v>
      </c>
      <c r="I15" s="9"/>
    </row>
    <row r="16" spans="1:9" ht="48">
      <c r="A16" s="9">
        <v>14</v>
      </c>
      <c r="B16" s="34" t="s">
        <v>23</v>
      </c>
      <c r="C16" s="37" t="s">
        <v>37</v>
      </c>
      <c r="D16" s="35">
        <f t="shared" si="0"/>
        <v>574958</v>
      </c>
      <c r="E16" s="29">
        <v>707198.34</v>
      </c>
      <c r="F16" s="32" t="s">
        <v>45</v>
      </c>
      <c r="G16" s="28" t="s">
        <v>88</v>
      </c>
      <c r="H16" s="33" t="s">
        <v>94</v>
      </c>
      <c r="I16" s="9"/>
    </row>
    <row r="17" spans="1:9" ht="36">
      <c r="A17" s="9">
        <v>15</v>
      </c>
      <c r="B17" s="34" t="s">
        <v>24</v>
      </c>
      <c r="C17" s="38" t="s">
        <v>37</v>
      </c>
      <c r="D17" s="35">
        <f t="shared" si="0"/>
        <v>162601.62601626015</v>
      </c>
      <c r="E17" s="35">
        <v>200000</v>
      </c>
      <c r="F17" s="32" t="s">
        <v>45</v>
      </c>
      <c r="G17" s="28" t="s">
        <v>88</v>
      </c>
      <c r="H17" s="33" t="s">
        <v>98</v>
      </c>
      <c r="I17" s="9"/>
    </row>
    <row r="18" spans="1:9" ht="48">
      <c r="A18" s="9">
        <v>16</v>
      </c>
      <c r="B18" s="34" t="s">
        <v>25</v>
      </c>
      <c r="C18" s="34" t="s">
        <v>38</v>
      </c>
      <c r="D18" s="35">
        <f t="shared" si="0"/>
        <v>1056910.569105691</v>
      </c>
      <c r="E18" s="35">
        <v>1300000</v>
      </c>
      <c r="F18" s="34" t="s">
        <v>46</v>
      </c>
      <c r="G18" s="28" t="s">
        <v>88</v>
      </c>
      <c r="H18" s="33" t="s">
        <v>99</v>
      </c>
      <c r="I18" s="9"/>
    </row>
    <row r="19" spans="1:9" ht="36" customHeight="1">
      <c r="A19" s="9">
        <v>17</v>
      </c>
      <c r="B19" s="34" t="s">
        <v>26</v>
      </c>
      <c r="C19" s="34" t="s">
        <v>39</v>
      </c>
      <c r="D19" s="35">
        <f t="shared" si="0"/>
        <v>851219.512195122</v>
      </c>
      <c r="E19" s="35">
        <v>1047000</v>
      </c>
      <c r="F19" s="32" t="s">
        <v>45</v>
      </c>
      <c r="G19" s="28" t="s">
        <v>88</v>
      </c>
      <c r="H19" s="33" t="s">
        <v>91</v>
      </c>
      <c r="I19" s="9"/>
    </row>
    <row r="20" spans="1:9" ht="35.25" customHeight="1">
      <c r="A20" s="9">
        <v>18</v>
      </c>
      <c r="B20" s="34" t="s">
        <v>27</v>
      </c>
      <c r="C20" s="34" t="s">
        <v>40</v>
      </c>
      <c r="D20" s="35">
        <f t="shared" si="0"/>
        <v>1788617.8861788618</v>
      </c>
      <c r="E20" s="35">
        <v>2200000</v>
      </c>
      <c r="F20" s="34" t="s">
        <v>44</v>
      </c>
      <c r="G20" s="28" t="s">
        <v>88</v>
      </c>
      <c r="H20" s="33" t="s">
        <v>98</v>
      </c>
      <c r="I20" s="9"/>
    </row>
    <row r="21" spans="1:9" ht="51" customHeight="1">
      <c r="A21" s="9">
        <v>19</v>
      </c>
      <c r="B21" s="34" t="s">
        <v>28</v>
      </c>
      <c r="C21" s="34" t="s">
        <v>41</v>
      </c>
      <c r="D21" s="35">
        <f t="shared" si="0"/>
        <v>10975609.75609756</v>
      </c>
      <c r="E21" s="29">
        <v>13500000</v>
      </c>
      <c r="F21" s="32" t="s">
        <v>45</v>
      </c>
      <c r="G21" s="28" t="s">
        <v>88</v>
      </c>
      <c r="H21" s="33" t="s">
        <v>91</v>
      </c>
      <c r="I21" s="9"/>
    </row>
    <row r="22" spans="1:9" ht="54" customHeight="1">
      <c r="A22" s="9">
        <v>20</v>
      </c>
      <c r="B22" s="34" t="s">
        <v>29</v>
      </c>
      <c r="C22" s="34" t="s">
        <v>41</v>
      </c>
      <c r="D22" s="45">
        <v>2845528.46</v>
      </c>
      <c r="E22" s="46">
        <v>3500000</v>
      </c>
      <c r="F22" s="32" t="s">
        <v>47</v>
      </c>
      <c r="G22" s="28" t="s">
        <v>88</v>
      </c>
      <c r="H22" s="33" t="s">
        <v>100</v>
      </c>
      <c r="I22" s="9"/>
    </row>
    <row r="23" spans="1:9" ht="36">
      <c r="A23" s="9">
        <v>21</v>
      </c>
      <c r="B23" s="34" t="s">
        <v>30</v>
      </c>
      <c r="C23" s="34" t="s">
        <v>41</v>
      </c>
      <c r="D23" s="45">
        <v>2032520.33</v>
      </c>
      <c r="E23" s="46">
        <v>2500000</v>
      </c>
      <c r="F23" s="32" t="s">
        <v>47</v>
      </c>
      <c r="G23" s="28" t="s">
        <v>88</v>
      </c>
      <c r="H23" s="33" t="s">
        <v>98</v>
      </c>
      <c r="I23" s="9"/>
    </row>
    <row r="24" spans="1:9" ht="36">
      <c r="A24" s="9">
        <v>22</v>
      </c>
      <c r="B24" s="34" t="s">
        <v>31</v>
      </c>
      <c r="C24" s="34" t="s">
        <v>41</v>
      </c>
      <c r="D24" s="35">
        <f>E24/1.23</f>
        <v>7398373.983739837</v>
      </c>
      <c r="E24" s="29">
        <v>9100000</v>
      </c>
      <c r="F24" s="32" t="s">
        <v>47</v>
      </c>
      <c r="G24" s="28" t="s">
        <v>88</v>
      </c>
      <c r="H24" s="33" t="s">
        <v>94</v>
      </c>
      <c r="I24" s="9"/>
    </row>
    <row r="25" spans="1:9" ht="36">
      <c r="A25" s="9">
        <v>23</v>
      </c>
      <c r="B25" s="34" t="s">
        <v>32</v>
      </c>
      <c r="C25" s="34" t="s">
        <v>42</v>
      </c>
      <c r="D25" s="35">
        <f t="shared" si="0"/>
        <v>650406.5040650406</v>
      </c>
      <c r="E25" s="29">
        <v>800000</v>
      </c>
      <c r="F25" s="32" t="s">
        <v>45</v>
      </c>
      <c r="G25" s="28" t="s">
        <v>88</v>
      </c>
      <c r="H25" s="33" t="s">
        <v>98</v>
      </c>
      <c r="I25" s="9"/>
    </row>
    <row r="26" spans="1:9" ht="51.75" customHeight="1">
      <c r="A26" s="9">
        <v>24</v>
      </c>
      <c r="B26" s="34" t="s">
        <v>33</v>
      </c>
      <c r="C26" s="34" t="s">
        <v>43</v>
      </c>
      <c r="D26" s="45">
        <f t="shared" si="0"/>
        <v>3252032.5203252034</v>
      </c>
      <c r="E26" s="46">
        <v>4000000</v>
      </c>
      <c r="F26" s="32" t="s">
        <v>45</v>
      </c>
      <c r="G26" s="28" t="s">
        <v>88</v>
      </c>
      <c r="H26" s="33" t="s">
        <v>98</v>
      </c>
      <c r="I26" s="9"/>
    </row>
    <row r="27" spans="1:9" ht="24" customHeight="1">
      <c r="A27" s="9">
        <v>25</v>
      </c>
      <c r="B27" s="10" t="s">
        <v>103</v>
      </c>
      <c r="C27" s="25" t="s">
        <v>61</v>
      </c>
      <c r="D27" s="22">
        <v>455284.56</v>
      </c>
      <c r="E27" s="23">
        <v>560000</v>
      </c>
      <c r="F27" s="10" t="s">
        <v>44</v>
      </c>
      <c r="G27" s="28" t="s">
        <v>62</v>
      </c>
      <c r="H27" s="33" t="s">
        <v>98</v>
      </c>
      <c r="I27" s="9"/>
    </row>
    <row r="28" spans="1:9" ht="32.25" customHeight="1">
      <c r="A28" s="9">
        <v>26</v>
      </c>
      <c r="B28" s="27" t="s">
        <v>63</v>
      </c>
      <c r="C28" s="25" t="s">
        <v>107</v>
      </c>
      <c r="D28" s="23">
        <v>528455</v>
      </c>
      <c r="E28" s="23">
        <v>650000</v>
      </c>
      <c r="F28" s="10" t="s">
        <v>44</v>
      </c>
      <c r="G28" s="28" t="s">
        <v>62</v>
      </c>
      <c r="H28" s="27" t="s">
        <v>101</v>
      </c>
      <c r="I28" s="39"/>
    </row>
    <row r="29" spans="1:9" ht="35.25" customHeight="1">
      <c r="A29" s="9">
        <v>27</v>
      </c>
      <c r="B29" s="27" t="s">
        <v>64</v>
      </c>
      <c r="C29" s="25" t="s">
        <v>65</v>
      </c>
      <c r="D29" s="23">
        <v>360000</v>
      </c>
      <c r="E29" s="23">
        <v>442800</v>
      </c>
      <c r="F29" s="10" t="s">
        <v>44</v>
      </c>
      <c r="G29" s="28" t="s">
        <v>62</v>
      </c>
      <c r="H29" s="33" t="s">
        <v>102</v>
      </c>
      <c r="I29" s="27"/>
    </row>
    <row r="30" spans="1:9" ht="72">
      <c r="A30" s="9">
        <v>28</v>
      </c>
      <c r="B30" s="40" t="s">
        <v>66</v>
      </c>
      <c r="C30" s="24" t="s">
        <v>67</v>
      </c>
      <c r="D30" s="23">
        <v>2000000</v>
      </c>
      <c r="E30" s="22">
        <f>D30*0.23+D30</f>
        <v>2460000</v>
      </c>
      <c r="F30" s="25" t="s">
        <v>45</v>
      </c>
      <c r="G30" s="28" t="s">
        <v>62</v>
      </c>
      <c r="H30" s="27" t="s">
        <v>91</v>
      </c>
      <c r="I30" s="28"/>
    </row>
    <row r="31" spans="1:9" ht="72">
      <c r="A31" s="27">
        <v>29</v>
      </c>
      <c r="B31" s="28" t="s">
        <v>104</v>
      </c>
      <c r="C31" s="24" t="s">
        <v>68</v>
      </c>
      <c r="D31" s="23">
        <v>700000</v>
      </c>
      <c r="E31" s="22">
        <f>D31*0.23+D31</f>
        <v>861000</v>
      </c>
      <c r="F31" s="25" t="s">
        <v>45</v>
      </c>
      <c r="G31" s="28" t="s">
        <v>62</v>
      </c>
      <c r="H31" s="27" t="s">
        <v>91</v>
      </c>
      <c r="I31" s="9"/>
    </row>
    <row r="32" spans="1:9" ht="35.25" customHeight="1">
      <c r="A32" s="27">
        <v>30</v>
      </c>
      <c r="B32" s="10" t="s">
        <v>69</v>
      </c>
      <c r="C32" s="28" t="s">
        <v>70</v>
      </c>
      <c r="D32" s="22">
        <v>455284</v>
      </c>
      <c r="E32" s="23">
        <v>560000</v>
      </c>
      <c r="F32" s="10" t="s">
        <v>44</v>
      </c>
      <c r="G32" s="28" t="s">
        <v>62</v>
      </c>
      <c r="H32" s="10" t="s">
        <v>98</v>
      </c>
      <c r="I32" s="9"/>
    </row>
    <row r="37" spans="7:9" ht="14.25">
      <c r="G37" s="43" t="s">
        <v>8</v>
      </c>
      <c r="H37" s="43"/>
      <c r="I37" s="43"/>
    </row>
    <row r="38" spans="7:9" ht="32.25" customHeight="1">
      <c r="G38" s="44" t="s">
        <v>95</v>
      </c>
      <c r="H38" s="44"/>
      <c r="I38" s="44"/>
    </row>
  </sheetData>
  <sheetProtection/>
  <mergeCells count="2">
    <mergeCell ref="G37:I37"/>
    <mergeCell ref="G38:I38"/>
  </mergeCells>
  <printOptions/>
  <pageMargins left="0.7" right="0.7" top="0.75" bottom="0.75" header="0.3" footer="0.3"/>
  <pageSetup fitToHeight="0" fitToWidth="1" horizontalDpi="600" verticalDpi="600" orientation="landscape" paperSize="9" scale="99" r:id="rId1"/>
  <headerFooter>
    <oddHeader xml:space="preserve">&amp;C&amp;"-,Pogrubiony"Plan zamówień publicznych przekraczających równowartość 30 000 euro w 2019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Anna Solnica</cp:lastModifiedBy>
  <cp:lastPrinted>2019-02-20T14:24:47Z</cp:lastPrinted>
  <dcterms:created xsi:type="dcterms:W3CDTF">2016-12-05T12:32:59Z</dcterms:created>
  <dcterms:modified xsi:type="dcterms:W3CDTF">2019-03-01T11:34:21Z</dcterms:modified>
  <cp:category/>
  <cp:version/>
  <cp:contentType/>
  <cp:contentStatus/>
</cp:coreProperties>
</file>