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180" windowWidth="9450" windowHeight="4785" tabRatio="703"/>
  </bookViews>
  <sheets>
    <sheet name="Zbiorówka" sheetId="43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45621"/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3" i="42"/>
  <c r="E12" i="42"/>
  <c r="E11" i="42"/>
  <c r="E10" i="42"/>
  <c r="E9" i="42"/>
  <c r="E8" i="42"/>
  <c r="E7" i="42"/>
  <c r="E6" i="42"/>
  <c r="E5" i="42"/>
  <c r="F4" i="43" l="1"/>
  <c r="F5" i="43"/>
  <c r="F6" i="43"/>
  <c r="F7" i="43"/>
  <c r="G36" i="43" l="1"/>
  <c r="E36" i="43"/>
  <c r="F36" i="43" s="1"/>
  <c r="D36" i="43"/>
  <c r="C36" i="43"/>
  <c r="D13" i="43"/>
  <c r="G13" i="43" s="1"/>
  <c r="F12" i="43"/>
  <c r="F11" i="43"/>
  <c r="F10" i="43"/>
  <c r="G4" i="43" l="1"/>
  <c r="D15" i="43"/>
  <c r="G5" i="43"/>
  <c r="G9" i="43"/>
  <c r="G12" i="43"/>
  <c r="G7" i="43"/>
  <c r="G11" i="43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<sst xmlns="http://schemas.openxmlformats.org/spreadsheetml/2006/main" count="295" uniqueCount="68">
  <si>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</si>
  <si>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</si>
  <si>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</si>
  <si>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</si>
  <si>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</si>
  <si>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</si>
  <si>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</si>
  <si>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</si>
  <si>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</si>
  <si>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</si>
  <si>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</si>
  <si>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</si>
  <si>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</si>
  <si>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</si>
  <si>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</si>
  <si>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</si>
  <si>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</si>
  <si>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</si>
  <si>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</si>
  <si>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</si>
  <si>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</si>
  <si>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</si>
  <si>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</si>
  <si>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</si>
  <si>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</si>
  <si>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</si>
  <si>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</si>
  <si>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</si>
  <si>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</si>
  <si>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</si>
  <si>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</si>
  <si>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</si>
  <si>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</si>
  <si>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</si>
  <si>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</si>
  <si>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Zadania z zakresu rehabilitacji zawodowej i społecznej zlecane fundacjom 
oraz organizacjom pozarządowym art.36</t>
  </si>
  <si>
    <t>Zadania z zakresu rehabilitacji zawodowej i społecznej zlecane fundacjom oraz organizacjom pozarządowym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</si>
  <si>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</si>
  <si>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</si>
  <si>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</si>
  <si>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</si>
  <si>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</si>
  <si>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Tabela1. Zbiorcze zestawienie realizacji zadań w 2016 r. przez samorządy wojewódzkie.</t>
  </si>
  <si>
    <t>Rok 2016  - Tabela 3.</t>
  </si>
  <si>
    <t xml:space="preserve">Rok 2016  - Tabela 4. </t>
  </si>
  <si>
    <t>Rok 2016  - Tabela 5. Dofinansowanie kosztów tworzenia zakładów aktywności zawodowej art.35 ust.1 pkt 6.</t>
  </si>
  <si>
    <t>Zakłady aktywności zawodowej utworzone w 2016 r.</t>
  </si>
  <si>
    <t>Rok 2016  - Tabela 6. Dofinansowanie kosztów działania zakładów aktywności zawodowej art.35 ust.1 pkt 6.</t>
  </si>
  <si>
    <t>Zakłady aktywności zawodowej działające w 2016 r.</t>
  </si>
  <si>
    <t xml:space="preserve">Rok 2016  - Tabela 7. </t>
  </si>
  <si>
    <t xml:space="preserve">Tabela 2. Wykonanie planu z podziałem na województwa  - rok 2016.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</si>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</sst>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1" fillId="0" borderId="0" xfId="3" applyAlignment="1"/>
    <xf numFmtId="0" fontId="20" fillId="2" borderId="7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0" fontId="1" fillId="0" borderId="0" xfId="3" applyFont="1"/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1" fillId="0" borderId="0" xfId="3" applyBorder="1"/>
    <xf numFmtId="0" fontId="1" fillId="0" borderId="0" xfId="3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5" fillId="0" borderId="2" xfId="1" applyFont="1" applyFill="1" applyBorder="1" applyAlignment="1">
      <alignment horizontal="right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164" fontId="3" fillId="0" borderId="1" xfId="4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 applyAlignment="1"/>
    <xf numFmtId="0" fontId="1" fillId="0" borderId="0" xfId="3" applyAlignment="1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Border="1" applyAlignment="1">
      <alignment horizontal="left"/>
    </xf>
    <xf numFmtId="0" fontId="1" fillId="0" borderId="0" xfId="3" applyBorder="1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_Arkusz1" xfId="1"/>
    <cellStyle name="Normalny_Arkusz2" xfId="2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I42"/>
  <sheetViews>
    <sheetView tabSelected="1" zoomScale="115" zoomScaleNormal="115" workbookViewId="0">
      <selection activeCell="A17" sqref="A17:G17"/>
    </sheetView>
  </sheetViews>
  <sheetFormatPr defaultRowHeight="12.75" x14ac:dyDescent="0.2"/>
  <cols>
    <col min="1" max="1" width="2.7109375" style="46" customWidth="1"/>
    <col min="2" max="2" width="36.7109375" style="46" customWidth="1"/>
    <col min="3" max="3" width="12.28515625" style="46" bestFit="1" customWidth="1"/>
    <col min="4" max="4" width="10" style="46" customWidth="1"/>
    <col min="5" max="5" width="9.85546875" style="46" customWidth="1"/>
    <col min="6" max="6" width="7.85546875" style="46" customWidth="1"/>
    <col min="7" max="7" width="8.85546875" style="46" customWidth="1"/>
    <col min="8" max="9" width="11.28515625" style="46" bestFit="1" customWidth="1"/>
    <col min="10" max="16384" width="9.140625" style="46"/>
  </cols>
  <sheetData>
    <row r="1" spans="1:9" ht="16.5" customHeight="1" x14ac:dyDescent="0.2">
      <c r="A1" s="94" t="s">
        <v>42</v>
      </c>
      <c r="B1" s="95"/>
      <c r="C1" s="95"/>
      <c r="D1" s="95"/>
      <c r="E1" s="95"/>
      <c r="F1" s="95"/>
      <c r="G1" s="95"/>
    </row>
    <row r="2" spans="1:9" ht="15" customHeight="1" x14ac:dyDescent="0.2">
      <c r="A2" s="47"/>
      <c r="B2" s="47"/>
      <c r="C2" s="47"/>
      <c r="D2" s="47"/>
      <c r="E2" s="47"/>
      <c r="F2" s="47"/>
      <c r="G2" s="47"/>
    </row>
    <row r="3" spans="1:9" s="51" customFormat="1" ht="30" customHeight="1" x14ac:dyDescent="0.2">
      <c r="A3" s="48" t="s">
        <v>0</v>
      </c>
      <c r="B3" s="96" t="s">
        <v>6</v>
      </c>
      <c r="C3" s="96"/>
      <c r="D3" s="49" t="s">
        <v>9</v>
      </c>
      <c r="E3" s="49" t="s">
        <v>10</v>
      </c>
      <c r="F3" s="49" t="s">
        <v>8</v>
      </c>
      <c r="G3" s="50" t="s">
        <v>23</v>
      </c>
    </row>
    <row r="4" spans="1:9" s="53" customFormat="1" ht="20.100000000000001" customHeight="1" x14ac:dyDescent="0.2">
      <c r="A4" s="52">
        <v>1</v>
      </c>
      <c r="B4" s="97" t="s">
        <v>24</v>
      </c>
      <c r="C4" s="97"/>
      <c r="D4" s="68">
        <v>43203874</v>
      </c>
      <c r="E4" s="69">
        <v>177</v>
      </c>
      <c r="F4" s="69">
        <f>D4/E4</f>
        <v>244089.6836158192</v>
      </c>
      <c r="G4" s="70">
        <f>D4/$D$13</f>
        <v>0.29983597597349382</v>
      </c>
    </row>
    <row r="5" spans="1:9" ht="15.95" customHeight="1" x14ac:dyDescent="0.2">
      <c r="A5" s="52">
        <v>2</v>
      </c>
      <c r="B5" s="93" t="s">
        <v>11</v>
      </c>
      <c r="C5" s="93"/>
      <c r="D5" s="71">
        <v>12012897</v>
      </c>
      <c r="E5" s="72">
        <v>47</v>
      </c>
      <c r="F5" s="72">
        <f>D5/E5</f>
        <v>255593.55319148937</v>
      </c>
      <c r="G5" s="73">
        <f>D5/$D$13</f>
        <v>8.3369808370982096E-2</v>
      </c>
    </row>
    <row r="6" spans="1:9" ht="18" customHeight="1" x14ac:dyDescent="0.2">
      <c r="A6" s="52">
        <v>3</v>
      </c>
      <c r="B6" s="97" t="s">
        <v>25</v>
      </c>
      <c r="C6" s="97"/>
      <c r="D6" s="72">
        <v>5910894</v>
      </c>
      <c r="E6" s="72">
        <v>6</v>
      </c>
      <c r="F6" s="69">
        <f>D6/E6</f>
        <v>985149</v>
      </c>
      <c r="G6" s="74" t="s">
        <v>5</v>
      </c>
      <c r="I6" s="53"/>
    </row>
    <row r="7" spans="1:9" ht="15.95" customHeight="1" x14ac:dyDescent="0.2">
      <c r="A7" s="52">
        <v>4</v>
      </c>
      <c r="B7" s="93" t="s">
        <v>26</v>
      </c>
      <c r="C7" s="93"/>
      <c r="D7" s="72">
        <v>3908840</v>
      </c>
      <c r="E7" s="72">
        <v>6</v>
      </c>
      <c r="F7" s="72">
        <f>D7/E7</f>
        <v>651473.33333333337</v>
      </c>
      <c r="G7" s="73">
        <f>D7/$D$13</f>
        <v>2.7127448254391066E-2</v>
      </c>
    </row>
    <row r="8" spans="1:9" ht="20.100000000000001" customHeight="1" x14ac:dyDescent="0.2">
      <c r="A8" s="52">
        <v>5</v>
      </c>
      <c r="B8" s="97" t="s">
        <v>27</v>
      </c>
      <c r="C8" s="97"/>
      <c r="D8" s="69">
        <v>2384193</v>
      </c>
      <c r="E8" s="69">
        <v>5</v>
      </c>
      <c r="F8" s="75" t="s">
        <v>5</v>
      </c>
      <c r="G8" s="74" t="s">
        <v>5</v>
      </c>
      <c r="H8" s="54"/>
      <c r="I8" s="54"/>
    </row>
    <row r="9" spans="1:9" ht="15.95" customHeight="1" x14ac:dyDescent="0.2">
      <c r="A9" s="52">
        <v>6</v>
      </c>
      <c r="B9" s="93" t="s">
        <v>26</v>
      </c>
      <c r="C9" s="93"/>
      <c r="D9" s="72">
        <v>1028422</v>
      </c>
      <c r="E9" s="72">
        <v>4</v>
      </c>
      <c r="F9" s="76" t="s">
        <v>5</v>
      </c>
      <c r="G9" s="73">
        <f>D9/$D$13</f>
        <v>7.1372746361266694E-3</v>
      </c>
      <c r="I9" s="54"/>
    </row>
    <row r="10" spans="1:9" ht="20.100000000000001" customHeight="1" x14ac:dyDescent="0.2">
      <c r="A10" s="52">
        <v>7</v>
      </c>
      <c r="B10" s="97" t="s">
        <v>28</v>
      </c>
      <c r="C10" s="97"/>
      <c r="D10" s="69">
        <v>195302807</v>
      </c>
      <c r="E10" s="68">
        <v>98</v>
      </c>
      <c r="F10" s="68">
        <f>D10/E10</f>
        <v>1992885.7857142857</v>
      </c>
      <c r="G10" s="74" t="s">
        <v>5</v>
      </c>
    </row>
    <row r="11" spans="1:9" ht="15.95" customHeight="1" x14ac:dyDescent="0.2">
      <c r="A11" s="52">
        <v>8</v>
      </c>
      <c r="B11" s="93" t="s">
        <v>26</v>
      </c>
      <c r="C11" s="93"/>
      <c r="D11" s="72">
        <v>79762376</v>
      </c>
      <c r="E11" s="71">
        <v>98</v>
      </c>
      <c r="F11" s="71">
        <f>D11/E11</f>
        <v>813901.79591836734</v>
      </c>
      <c r="G11" s="73">
        <f>D11/$D$13</f>
        <v>0.55355290254584066</v>
      </c>
      <c r="H11" s="55"/>
    </row>
    <row r="12" spans="1:9" ht="20.100000000000001" customHeight="1" x14ac:dyDescent="0.2">
      <c r="A12" s="52">
        <v>9</v>
      </c>
      <c r="B12" s="101" t="s">
        <v>36</v>
      </c>
      <c r="C12" s="102"/>
      <c r="D12" s="69">
        <v>16188183</v>
      </c>
      <c r="E12" s="68">
        <v>694</v>
      </c>
      <c r="F12" s="68">
        <f>D12/E12</f>
        <v>23325.912103746399</v>
      </c>
      <c r="G12" s="70">
        <f>D12/$D$13</f>
        <v>0.11234639859014775</v>
      </c>
      <c r="H12" s="55"/>
    </row>
    <row r="13" spans="1:9" s="57" customFormat="1" ht="20.100000000000001" customHeight="1" x14ac:dyDescent="0.2">
      <c r="A13" s="89">
        <v>10</v>
      </c>
      <c r="B13" s="103" t="s">
        <v>12</v>
      </c>
      <c r="C13" s="103"/>
      <c r="D13" s="83">
        <f>D4+D7+D11+D9+D12</f>
        <v>144091695</v>
      </c>
      <c r="E13" s="84" t="s">
        <v>5</v>
      </c>
      <c r="F13" s="84" t="s">
        <v>5</v>
      </c>
      <c r="G13" s="85">
        <f>D13/$D$13</f>
        <v>1</v>
      </c>
      <c r="H13" s="56"/>
    </row>
    <row r="14" spans="1:9" ht="15.95" customHeight="1" x14ac:dyDescent="0.2">
      <c r="A14" s="52">
        <v>11</v>
      </c>
      <c r="B14" s="97" t="s">
        <v>7</v>
      </c>
      <c r="C14" s="97"/>
      <c r="D14" s="69">
        <v>3514396</v>
      </c>
      <c r="E14" s="76" t="s">
        <v>5</v>
      </c>
      <c r="F14" s="75" t="s">
        <v>5</v>
      </c>
      <c r="G14" s="74" t="s">
        <v>5</v>
      </c>
    </row>
    <row r="15" spans="1:9" s="57" customFormat="1" ht="20.100000000000001" customHeight="1" x14ac:dyDescent="0.2">
      <c r="A15" s="90">
        <v>12</v>
      </c>
      <c r="B15" s="98" t="s">
        <v>22</v>
      </c>
      <c r="C15" s="98"/>
      <c r="D15" s="86">
        <f>D13+D14</f>
        <v>147606091</v>
      </c>
      <c r="E15" s="87" t="s">
        <v>5</v>
      </c>
      <c r="F15" s="87" t="s">
        <v>5</v>
      </c>
      <c r="G15" s="88" t="s">
        <v>5</v>
      </c>
    </row>
    <row r="16" spans="1:9" ht="54.95" customHeight="1" x14ac:dyDescent="0.2"/>
    <row r="17" spans="1:7" s="58" customFormat="1" ht="18" customHeight="1" x14ac:dyDescent="0.2">
      <c r="A17" s="99" t="s">
        <v>50</v>
      </c>
      <c r="B17" s="100"/>
      <c r="C17" s="100"/>
      <c r="D17" s="100"/>
      <c r="E17" s="100"/>
      <c r="F17" s="100"/>
      <c r="G17" s="100"/>
    </row>
    <row r="18" spans="1:7" ht="18" customHeight="1" x14ac:dyDescent="0.2">
      <c r="A18" s="59"/>
      <c r="B18" s="59"/>
      <c r="C18" s="59"/>
      <c r="D18" s="59"/>
      <c r="E18" s="59"/>
      <c r="F18" s="59"/>
      <c r="G18" s="59"/>
    </row>
    <row r="19" spans="1:7" s="57" customFormat="1" ht="88.5" customHeight="1" x14ac:dyDescent="0.2">
      <c r="A19" s="60" t="s">
        <v>0</v>
      </c>
      <c r="B19" s="61" t="s">
        <v>14</v>
      </c>
      <c r="C19" s="44" t="s">
        <v>38</v>
      </c>
      <c r="D19" s="44" t="s">
        <v>33</v>
      </c>
      <c r="E19" s="44" t="s">
        <v>1</v>
      </c>
      <c r="F19" s="62" t="s">
        <v>2</v>
      </c>
      <c r="G19" s="63" t="s">
        <v>34</v>
      </c>
    </row>
    <row r="20" spans="1:7" ht="15.95" customHeight="1" x14ac:dyDescent="0.2">
      <c r="A20" s="64">
        <v>1</v>
      </c>
      <c r="B20" s="9" t="s">
        <v>51</v>
      </c>
      <c r="C20" s="77">
        <v>10506237</v>
      </c>
      <c r="D20" s="77">
        <v>10506237</v>
      </c>
      <c r="E20" s="77">
        <v>10500236</v>
      </c>
      <c r="F20" s="78">
        <v>0.99942881547408458</v>
      </c>
      <c r="G20" s="79">
        <v>262506</v>
      </c>
    </row>
    <row r="21" spans="1:7" ht="15.95" customHeight="1" x14ac:dyDescent="0.2">
      <c r="A21" s="64">
        <v>2</v>
      </c>
      <c r="B21" s="9" t="s">
        <v>52</v>
      </c>
      <c r="C21" s="77">
        <v>9735148</v>
      </c>
      <c r="D21" s="77">
        <v>9735148</v>
      </c>
      <c r="E21" s="77">
        <v>9727509</v>
      </c>
      <c r="F21" s="78">
        <v>0.99921531752778692</v>
      </c>
      <c r="G21" s="79">
        <v>243186</v>
      </c>
    </row>
    <row r="22" spans="1:7" ht="15.95" customHeight="1" x14ac:dyDescent="0.2">
      <c r="A22" s="64">
        <v>3</v>
      </c>
      <c r="B22" s="9" t="s">
        <v>53</v>
      </c>
      <c r="C22" s="77">
        <v>9158243</v>
      </c>
      <c r="D22" s="77">
        <v>9158243</v>
      </c>
      <c r="E22" s="77">
        <v>9156305</v>
      </c>
      <c r="F22" s="78">
        <v>0.99978838735770603</v>
      </c>
      <c r="G22" s="79">
        <v>228907</v>
      </c>
    </row>
    <row r="23" spans="1:7" ht="15.95" customHeight="1" x14ac:dyDescent="0.2">
      <c r="A23" s="64">
        <v>4</v>
      </c>
      <c r="B23" s="9" t="s">
        <v>54</v>
      </c>
      <c r="C23" s="77">
        <v>3001703</v>
      </c>
      <c r="D23" s="77">
        <v>3001036.3</v>
      </c>
      <c r="E23" s="77">
        <v>3001036</v>
      </c>
      <c r="F23" s="78">
        <v>0.99977779280628365</v>
      </c>
      <c r="G23" s="79">
        <v>74967</v>
      </c>
    </row>
    <row r="24" spans="1:7" ht="15.95" customHeight="1" x14ac:dyDescent="0.2">
      <c r="A24" s="64">
        <v>5</v>
      </c>
      <c r="B24" s="9" t="s">
        <v>55</v>
      </c>
      <c r="C24" s="77">
        <v>9675659</v>
      </c>
      <c r="D24" s="77">
        <v>8808241</v>
      </c>
      <c r="E24" s="77">
        <v>8667144</v>
      </c>
      <c r="F24" s="78">
        <v>0.89576782315292425</v>
      </c>
      <c r="G24" s="79">
        <v>216678</v>
      </c>
    </row>
    <row r="25" spans="1:7" ht="15.95" customHeight="1" x14ac:dyDescent="0.2">
      <c r="A25" s="64">
        <v>6</v>
      </c>
      <c r="B25" s="9" t="s">
        <v>56</v>
      </c>
      <c r="C25" s="77">
        <v>12066604</v>
      </c>
      <c r="D25" s="77">
        <v>12066604</v>
      </c>
      <c r="E25" s="77">
        <v>11909720</v>
      </c>
      <c r="F25" s="78">
        <v>0.98699849601428868</v>
      </c>
      <c r="G25" s="79">
        <v>297744</v>
      </c>
    </row>
    <row r="26" spans="1:7" ht="15.95" customHeight="1" x14ac:dyDescent="0.2">
      <c r="A26" s="64">
        <v>7</v>
      </c>
      <c r="B26" s="9" t="s">
        <v>57</v>
      </c>
      <c r="C26" s="77">
        <v>12620230</v>
      </c>
      <c r="D26" s="77">
        <v>12601732</v>
      </c>
      <c r="E26" s="77">
        <v>11774106</v>
      </c>
      <c r="F26" s="78">
        <v>0.93295494614598939</v>
      </c>
      <c r="G26" s="79">
        <v>209917</v>
      </c>
    </row>
    <row r="27" spans="1:7" ht="15.95" customHeight="1" x14ac:dyDescent="0.2">
      <c r="A27" s="64">
        <v>8</v>
      </c>
      <c r="B27" s="9" t="s">
        <v>58</v>
      </c>
      <c r="C27" s="77">
        <v>3549692</v>
      </c>
      <c r="D27" s="77">
        <v>3549692</v>
      </c>
      <c r="E27" s="77">
        <v>3543442</v>
      </c>
      <c r="F27" s="78">
        <v>0.99823928385899396</v>
      </c>
      <c r="G27" s="79">
        <v>88587</v>
      </c>
    </row>
    <row r="28" spans="1:7" ht="15.95" customHeight="1" x14ac:dyDescent="0.2">
      <c r="A28" s="64">
        <v>9</v>
      </c>
      <c r="B28" s="9" t="s">
        <v>59</v>
      </c>
      <c r="C28" s="77">
        <v>10965133</v>
      </c>
      <c r="D28" s="77">
        <v>10965133</v>
      </c>
      <c r="E28" s="77">
        <v>10963581</v>
      </c>
      <c r="F28" s="78">
        <v>0.99985846044913451</v>
      </c>
      <c r="G28" s="79">
        <v>274111</v>
      </c>
    </row>
    <row r="29" spans="1:7" ht="15.95" customHeight="1" x14ac:dyDescent="0.2">
      <c r="A29" s="64">
        <v>10</v>
      </c>
      <c r="B29" s="9" t="s">
        <v>60</v>
      </c>
      <c r="C29" s="77">
        <v>4008302</v>
      </c>
      <c r="D29" s="77">
        <v>4005325</v>
      </c>
      <c r="E29" s="77">
        <v>3941306</v>
      </c>
      <c r="F29" s="78">
        <v>0.98328569054926496</v>
      </c>
      <c r="G29" s="79">
        <v>98533</v>
      </c>
    </row>
    <row r="30" spans="1:7" ht="15.95" customHeight="1" x14ac:dyDescent="0.2">
      <c r="A30" s="64">
        <v>11</v>
      </c>
      <c r="B30" s="9" t="s">
        <v>61</v>
      </c>
      <c r="C30" s="77">
        <v>7137376</v>
      </c>
      <c r="D30" s="77">
        <v>7137376</v>
      </c>
      <c r="E30" s="77">
        <v>7130351</v>
      </c>
      <c r="F30" s="78">
        <v>0.99901574472186983</v>
      </c>
      <c r="G30" s="79">
        <v>178257</v>
      </c>
    </row>
    <row r="31" spans="1:7" ht="15.95" customHeight="1" x14ac:dyDescent="0.2">
      <c r="A31" s="64">
        <v>12</v>
      </c>
      <c r="B31" s="9" t="s">
        <v>62</v>
      </c>
      <c r="C31" s="77">
        <v>17571852</v>
      </c>
      <c r="D31" s="77">
        <v>17571852</v>
      </c>
      <c r="E31" s="77">
        <v>17557535</v>
      </c>
      <c r="F31" s="78">
        <v>0.99918523101605905</v>
      </c>
      <c r="G31" s="79">
        <v>438938</v>
      </c>
    </row>
    <row r="32" spans="1:7" ht="15.95" customHeight="1" x14ac:dyDescent="0.2">
      <c r="A32" s="64">
        <v>13</v>
      </c>
      <c r="B32" s="9" t="s">
        <v>63</v>
      </c>
      <c r="C32" s="77">
        <v>6100653</v>
      </c>
      <c r="D32" s="77">
        <v>6094553</v>
      </c>
      <c r="E32" s="77">
        <v>6092340</v>
      </c>
      <c r="F32" s="78">
        <v>0.9986373589843579</v>
      </c>
      <c r="G32" s="79">
        <v>152308</v>
      </c>
    </row>
    <row r="33" spans="1:7" ht="15.95" customHeight="1" x14ac:dyDescent="0.2">
      <c r="A33" s="64">
        <v>14</v>
      </c>
      <c r="B33" s="9" t="s">
        <v>64</v>
      </c>
      <c r="C33" s="77">
        <v>8213826</v>
      </c>
      <c r="D33" s="77">
        <v>8213826</v>
      </c>
      <c r="E33" s="77">
        <v>8213523</v>
      </c>
      <c r="F33" s="78">
        <v>0.99996311097897617</v>
      </c>
      <c r="G33" s="79">
        <v>201918</v>
      </c>
    </row>
    <row r="34" spans="1:7" ht="15.95" customHeight="1" x14ac:dyDescent="0.2">
      <c r="A34" s="64">
        <v>15</v>
      </c>
      <c r="B34" s="9" t="s">
        <v>65</v>
      </c>
      <c r="C34" s="77">
        <v>14215132</v>
      </c>
      <c r="D34" s="77">
        <v>14215132</v>
      </c>
      <c r="E34" s="77">
        <v>14099835</v>
      </c>
      <c r="F34" s="78">
        <v>0.99188913616841545</v>
      </c>
      <c r="G34" s="79">
        <v>352496</v>
      </c>
    </row>
    <row r="35" spans="1:7" ht="15.95" customHeight="1" x14ac:dyDescent="0.2">
      <c r="A35" s="64">
        <v>16</v>
      </c>
      <c r="B35" s="9" t="s">
        <v>66</v>
      </c>
      <c r="C35" s="77">
        <v>7815210</v>
      </c>
      <c r="D35" s="77">
        <v>7815210</v>
      </c>
      <c r="E35" s="77">
        <v>7813726</v>
      </c>
      <c r="F35" s="78">
        <v>0.99981011386770158</v>
      </c>
      <c r="G35" s="79">
        <v>195343</v>
      </c>
    </row>
    <row r="36" spans="1:7" ht="20.100000000000001" customHeight="1" x14ac:dyDescent="0.2">
      <c r="A36" s="65" t="s">
        <v>5</v>
      </c>
      <c r="B36" s="66" t="s">
        <v>3</v>
      </c>
      <c r="C36" s="80">
        <f>SUM(C20:C35)</f>
        <v>146341000</v>
      </c>
      <c r="D36" s="80">
        <f>SUM(D20:D35)</f>
        <v>145445340.30000001</v>
      </c>
      <c r="E36" s="80">
        <f>SUM(E20:E35)</f>
        <v>144091695</v>
      </c>
      <c r="F36" s="81">
        <f>E36/C36</f>
        <v>0.98462970049405152</v>
      </c>
      <c r="G36" s="82">
        <f>SUM(G20:G35)</f>
        <v>3514396</v>
      </c>
    </row>
    <row r="37" spans="1:7" x14ac:dyDescent="0.2">
      <c r="E37" s="54"/>
    </row>
    <row r="38" spans="1:7" x14ac:dyDescent="0.2">
      <c r="E38" s="54"/>
    </row>
    <row r="39" spans="1:7" x14ac:dyDescent="0.2">
      <c r="E39" s="67"/>
    </row>
    <row r="40" spans="1:7" x14ac:dyDescent="0.2">
      <c r="E40" s="54"/>
    </row>
    <row r="42" spans="1:7" x14ac:dyDescent="0.2">
      <c r="E42" s="54"/>
    </row>
  </sheetData>
  <sheetProtection password="DFC8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H43"/>
  <sheetViews>
    <sheetView zoomScale="130" zoomScaleNormal="130" workbookViewId="0">
      <selection activeCell="B16" sqref="B16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4" t="s">
        <v>43</v>
      </c>
      <c r="B1" s="104"/>
      <c r="C1" s="104"/>
      <c r="D1" s="104"/>
      <c r="E1" s="104"/>
    </row>
    <row r="2" spans="1:8" ht="15" customHeight="1" x14ac:dyDescent="0.2"/>
    <row r="3" spans="1:8" ht="20.100000000000001" customHeight="1" x14ac:dyDescent="0.2">
      <c r="A3" s="105" t="s">
        <v>0</v>
      </c>
      <c r="B3" s="107" t="s">
        <v>14</v>
      </c>
      <c r="C3" s="109" t="s">
        <v>40</v>
      </c>
      <c r="D3" s="109"/>
      <c r="E3" s="110"/>
    </row>
    <row r="4" spans="1:8" s="4" customFormat="1" ht="21.75" customHeight="1" x14ac:dyDescent="0.2">
      <c r="A4" s="106"/>
      <c r="B4" s="108"/>
      <c r="C4" s="20" t="s">
        <v>15</v>
      </c>
      <c r="D4" s="20" t="s">
        <v>16</v>
      </c>
      <c r="E4" s="25" t="s">
        <v>17</v>
      </c>
      <c r="F4" s="6"/>
    </row>
    <row r="5" spans="1:8" ht="15.95" customHeight="1" x14ac:dyDescent="0.2">
      <c r="A5" s="10">
        <v>1</v>
      </c>
      <c r="B5" s="1" t="s">
        <v>51</v>
      </c>
      <c r="C5" s="8">
        <v>3978851</v>
      </c>
      <c r="D5" s="38">
        <v>14</v>
      </c>
      <c r="E5" s="45">
        <v>284203.64285714284</v>
      </c>
      <c r="F5" s="39"/>
      <c r="G5" s="39"/>
    </row>
    <row r="6" spans="1:8" ht="15.95" customHeight="1" x14ac:dyDescent="0.2">
      <c r="A6" s="10">
        <v>2</v>
      </c>
      <c r="B6" s="1" t="s">
        <v>52</v>
      </c>
      <c r="C6" s="8">
        <v>1137767</v>
      </c>
      <c r="D6" s="3">
        <v>8</v>
      </c>
      <c r="E6" s="45">
        <v>142220.875</v>
      </c>
    </row>
    <row r="7" spans="1:8" ht="15.95" customHeight="1" x14ac:dyDescent="0.2">
      <c r="A7" s="10">
        <v>3</v>
      </c>
      <c r="B7" s="1" t="s">
        <v>53</v>
      </c>
      <c r="C7" s="8">
        <v>909511</v>
      </c>
      <c r="D7" s="38">
        <v>5</v>
      </c>
      <c r="E7" s="45">
        <v>181902.2</v>
      </c>
      <c r="F7" s="39"/>
      <c r="G7" s="39"/>
    </row>
    <row r="8" spans="1:8" ht="15.95" customHeight="1" x14ac:dyDescent="0.2">
      <c r="A8" s="10">
        <v>4</v>
      </c>
      <c r="B8" s="1" t="s">
        <v>54</v>
      </c>
      <c r="C8" s="8">
        <v>1711703</v>
      </c>
      <c r="D8" s="3">
        <v>20</v>
      </c>
      <c r="E8" s="45">
        <v>85585.15</v>
      </c>
      <c r="H8" s="35"/>
    </row>
    <row r="9" spans="1:8" ht="15.95" customHeight="1" x14ac:dyDescent="0.2">
      <c r="A9" s="10">
        <v>5</v>
      </c>
      <c r="B9" s="1" t="s">
        <v>55</v>
      </c>
      <c r="C9" s="8">
        <v>3143861</v>
      </c>
      <c r="D9" s="38">
        <v>21</v>
      </c>
      <c r="E9" s="45">
        <v>149707.66666666666</v>
      </c>
      <c r="F9" s="39"/>
      <c r="G9" s="39"/>
    </row>
    <row r="10" spans="1:8" ht="15.95" customHeight="1" x14ac:dyDescent="0.2">
      <c r="A10" s="10">
        <v>6</v>
      </c>
      <c r="B10" s="1" t="s">
        <v>56</v>
      </c>
      <c r="C10" s="8">
        <v>5640155</v>
      </c>
      <c r="D10" s="3">
        <v>26</v>
      </c>
      <c r="E10" s="45">
        <v>216929.03846153847</v>
      </c>
      <c r="F10" s="37"/>
    </row>
    <row r="11" spans="1:8" ht="15.95" customHeight="1" x14ac:dyDescent="0.2">
      <c r="A11" s="10">
        <v>7</v>
      </c>
      <c r="B11" s="1" t="s">
        <v>57</v>
      </c>
      <c r="C11" s="8">
        <v>5720601</v>
      </c>
      <c r="D11" s="38">
        <v>11</v>
      </c>
      <c r="E11" s="45">
        <v>520054.63636363635</v>
      </c>
      <c r="F11" s="43"/>
      <c r="G11" s="39"/>
    </row>
    <row r="12" spans="1:8" ht="15.95" customHeight="1" x14ac:dyDescent="0.2">
      <c r="A12" s="10">
        <v>8</v>
      </c>
      <c r="B12" s="1" t="s">
        <v>58</v>
      </c>
      <c r="C12" s="8">
        <v>36750</v>
      </c>
      <c r="D12" s="3">
        <v>1</v>
      </c>
      <c r="E12" s="45">
        <v>36750</v>
      </c>
      <c r="F12" s="37"/>
    </row>
    <row r="13" spans="1:8" ht="15.95" customHeight="1" x14ac:dyDescent="0.2">
      <c r="A13" s="10">
        <v>9</v>
      </c>
      <c r="B13" s="1" t="s">
        <v>59</v>
      </c>
      <c r="C13" s="8">
        <v>1459932</v>
      </c>
      <c r="D13" s="3">
        <v>5</v>
      </c>
      <c r="E13" s="45">
        <v>291986.40000000002</v>
      </c>
    </row>
    <row r="14" spans="1:8" ht="15.95" customHeight="1" x14ac:dyDescent="0.2">
      <c r="A14" s="10">
        <v>10</v>
      </c>
      <c r="B14" s="1" t="s">
        <v>60</v>
      </c>
      <c r="C14" s="2">
        <v>1880469</v>
      </c>
      <c r="D14" s="3">
        <v>9</v>
      </c>
      <c r="E14" s="45">
        <v>208941</v>
      </c>
    </row>
    <row r="15" spans="1:8" ht="15.95" customHeight="1" x14ac:dyDescent="0.2">
      <c r="A15" s="10">
        <v>11</v>
      </c>
      <c r="B15" s="1" t="s">
        <v>61</v>
      </c>
      <c r="C15" s="2">
        <v>3991376</v>
      </c>
      <c r="D15" s="3">
        <v>14</v>
      </c>
      <c r="E15" s="45">
        <v>285098.28571428574</v>
      </c>
    </row>
    <row r="16" spans="1:8" ht="15.95" customHeight="1" x14ac:dyDescent="0.2">
      <c r="A16" s="10">
        <v>12</v>
      </c>
      <c r="B16" s="1" t="s">
        <v>62</v>
      </c>
      <c r="C16" s="2">
        <v>6874055</v>
      </c>
      <c r="D16" s="3">
        <v>22</v>
      </c>
      <c r="E16" s="45">
        <v>312457.04545454547</v>
      </c>
    </row>
    <row r="17" spans="1:5" ht="15.95" customHeight="1" x14ac:dyDescent="0.2">
      <c r="A17" s="10">
        <v>13</v>
      </c>
      <c r="B17" s="1" t="s">
        <v>63</v>
      </c>
      <c r="C17" s="2">
        <v>1883300</v>
      </c>
      <c r="D17" s="3">
        <v>7</v>
      </c>
      <c r="E17" s="45">
        <v>269042.85714285716</v>
      </c>
    </row>
    <row r="18" spans="1:5" ht="15.95" customHeight="1" x14ac:dyDescent="0.2">
      <c r="A18" s="10">
        <v>14</v>
      </c>
      <c r="B18" s="1" t="s">
        <v>64</v>
      </c>
      <c r="C18" s="2">
        <v>3477000</v>
      </c>
      <c r="D18" s="3">
        <v>6</v>
      </c>
      <c r="E18" s="45">
        <v>579500</v>
      </c>
    </row>
    <row r="19" spans="1:5" ht="15.95" customHeight="1" x14ac:dyDescent="0.2">
      <c r="A19" s="10">
        <v>15</v>
      </c>
      <c r="B19" s="1" t="s">
        <v>65</v>
      </c>
      <c r="C19" s="2">
        <v>741399</v>
      </c>
      <c r="D19" s="3">
        <v>5</v>
      </c>
      <c r="E19" s="45">
        <v>148279.79999999999</v>
      </c>
    </row>
    <row r="20" spans="1:5" ht="15.95" customHeight="1" x14ac:dyDescent="0.2">
      <c r="A20" s="10">
        <v>16</v>
      </c>
      <c r="B20" s="1" t="s">
        <v>66</v>
      </c>
      <c r="C20" s="2">
        <v>617144</v>
      </c>
      <c r="D20" s="3">
        <v>3</v>
      </c>
      <c r="E20" s="45">
        <v>205714.66666666666</v>
      </c>
    </row>
    <row r="21" spans="1:5" s="28" customFormat="1" ht="15.95" customHeight="1" x14ac:dyDescent="0.2">
      <c r="A21" s="23" t="s">
        <v>5</v>
      </c>
      <c r="B21" s="24" t="s">
        <v>4</v>
      </c>
      <c r="C21" s="26">
        <f>SUM(C5:C20)</f>
        <v>43203874</v>
      </c>
      <c r="D21" s="26">
        <f>SUM(D5:D20)</f>
        <v>177</v>
      </c>
      <c r="E21" s="27" t="s">
        <v>5</v>
      </c>
    </row>
    <row r="22" spans="1:5" ht="30" customHeight="1" x14ac:dyDescent="0.2"/>
    <row r="23" spans="1:5" ht="20.100000000000001" customHeight="1" x14ac:dyDescent="0.2">
      <c r="A23" s="104" t="s">
        <v>44</v>
      </c>
      <c r="B23" s="104"/>
      <c r="C23" s="104"/>
      <c r="D23" s="104"/>
      <c r="E23" s="104"/>
    </row>
    <row r="24" spans="1:5" ht="12.75" customHeight="1" x14ac:dyDescent="0.2"/>
    <row r="25" spans="1:5" ht="20.100000000000001" customHeight="1" x14ac:dyDescent="0.2">
      <c r="A25" s="105" t="s">
        <v>0</v>
      </c>
      <c r="B25" s="107" t="s">
        <v>14</v>
      </c>
      <c r="C25" s="109" t="s">
        <v>29</v>
      </c>
      <c r="D25" s="109"/>
      <c r="E25" s="110"/>
    </row>
    <row r="26" spans="1:5" ht="22.5" customHeight="1" x14ac:dyDescent="0.2">
      <c r="A26" s="106"/>
      <c r="B26" s="108"/>
      <c r="C26" s="20" t="s">
        <v>9</v>
      </c>
      <c r="D26" s="20" t="s">
        <v>10</v>
      </c>
      <c r="E26" s="25" t="s">
        <v>13</v>
      </c>
    </row>
    <row r="27" spans="1:5" ht="15.95" customHeight="1" x14ac:dyDescent="0.2">
      <c r="A27" s="10">
        <v>1</v>
      </c>
      <c r="B27" s="1" t="s">
        <v>51</v>
      </c>
      <c r="C27" s="8">
        <v>1225196</v>
      </c>
      <c r="D27" s="3">
        <v>3</v>
      </c>
      <c r="E27" s="45">
        <v>408398.66666666669</v>
      </c>
    </row>
    <row r="28" spans="1:5" ht="15.95" customHeight="1" x14ac:dyDescent="0.2">
      <c r="A28" s="10">
        <v>2</v>
      </c>
      <c r="B28" s="1" t="s">
        <v>52</v>
      </c>
      <c r="C28" s="8">
        <v>58000</v>
      </c>
      <c r="D28" s="3">
        <v>1</v>
      </c>
      <c r="E28" s="45">
        <v>58000</v>
      </c>
    </row>
    <row r="29" spans="1:5" ht="15.95" customHeight="1" x14ac:dyDescent="0.2">
      <c r="A29" s="10">
        <v>3</v>
      </c>
      <c r="B29" s="1" t="s">
        <v>53</v>
      </c>
      <c r="C29" s="8">
        <v>0</v>
      </c>
      <c r="D29" s="3">
        <v>0</v>
      </c>
      <c r="E29" s="45" t="s">
        <v>67</v>
      </c>
    </row>
    <row r="30" spans="1:5" ht="15.95" customHeight="1" x14ac:dyDescent="0.2">
      <c r="A30" s="10">
        <v>4</v>
      </c>
      <c r="B30" s="1" t="s">
        <v>54</v>
      </c>
      <c r="C30" s="8">
        <v>0</v>
      </c>
      <c r="D30" s="3">
        <v>0</v>
      </c>
      <c r="E30" s="45" t="s">
        <v>67</v>
      </c>
    </row>
    <row r="31" spans="1:5" ht="15.95" customHeight="1" x14ac:dyDescent="0.2">
      <c r="A31" s="10">
        <v>5</v>
      </c>
      <c r="B31" s="1" t="s">
        <v>55</v>
      </c>
      <c r="C31" s="8">
        <v>2757151</v>
      </c>
      <c r="D31" s="3">
        <v>17</v>
      </c>
      <c r="E31" s="45">
        <v>162185.35294117648</v>
      </c>
    </row>
    <row r="32" spans="1:5" ht="15.95" customHeight="1" x14ac:dyDescent="0.2">
      <c r="A32" s="10">
        <v>6</v>
      </c>
      <c r="B32" s="1" t="s">
        <v>56</v>
      </c>
      <c r="C32" s="8">
        <v>1734887</v>
      </c>
      <c r="D32" s="3">
        <v>8</v>
      </c>
      <c r="E32" s="45">
        <v>216860.875</v>
      </c>
    </row>
    <row r="33" spans="1:5" ht="15.95" customHeight="1" x14ac:dyDescent="0.2">
      <c r="A33" s="10">
        <v>7</v>
      </c>
      <c r="B33" s="1" t="s">
        <v>57</v>
      </c>
      <c r="C33" s="8">
        <v>0</v>
      </c>
      <c r="D33" s="3">
        <v>0</v>
      </c>
      <c r="E33" s="45" t="s">
        <v>67</v>
      </c>
    </row>
    <row r="34" spans="1:5" ht="15.95" customHeight="1" x14ac:dyDescent="0.2">
      <c r="A34" s="10">
        <v>8</v>
      </c>
      <c r="B34" s="1" t="s">
        <v>58</v>
      </c>
      <c r="C34" s="8">
        <v>36750</v>
      </c>
      <c r="D34" s="3">
        <v>1</v>
      </c>
      <c r="E34" s="45">
        <v>36750</v>
      </c>
    </row>
    <row r="35" spans="1:5" ht="15.95" customHeight="1" x14ac:dyDescent="0.2">
      <c r="A35" s="10">
        <v>9</v>
      </c>
      <c r="B35" s="1" t="s">
        <v>59</v>
      </c>
      <c r="C35" s="8">
        <v>540747</v>
      </c>
      <c r="D35" s="3">
        <v>3</v>
      </c>
      <c r="E35" s="45">
        <v>180249</v>
      </c>
    </row>
    <row r="36" spans="1:5" ht="15.95" customHeight="1" x14ac:dyDescent="0.2">
      <c r="A36" s="10">
        <v>10</v>
      </c>
      <c r="B36" s="1" t="s">
        <v>60</v>
      </c>
      <c r="C36" s="2">
        <v>1205727</v>
      </c>
      <c r="D36" s="3">
        <v>5</v>
      </c>
      <c r="E36" s="45">
        <v>241145.4</v>
      </c>
    </row>
    <row r="37" spans="1:5" ht="15.95" customHeight="1" x14ac:dyDescent="0.2">
      <c r="A37" s="10">
        <v>11</v>
      </c>
      <c r="B37" s="1" t="s">
        <v>61</v>
      </c>
      <c r="C37" s="2">
        <v>0</v>
      </c>
      <c r="D37" s="3">
        <v>0</v>
      </c>
      <c r="E37" s="45" t="s">
        <v>67</v>
      </c>
    </row>
    <row r="38" spans="1:5" ht="15.95" customHeight="1" x14ac:dyDescent="0.2">
      <c r="A38" s="10">
        <v>12</v>
      </c>
      <c r="B38" s="1" t="s">
        <v>62</v>
      </c>
      <c r="C38" s="2">
        <v>0</v>
      </c>
      <c r="D38" s="3">
        <v>0</v>
      </c>
      <c r="E38" s="45" t="s">
        <v>67</v>
      </c>
    </row>
    <row r="39" spans="1:5" ht="15.95" customHeight="1" x14ac:dyDescent="0.2">
      <c r="A39" s="10">
        <v>13</v>
      </c>
      <c r="B39" s="1" t="s">
        <v>63</v>
      </c>
      <c r="C39" s="2">
        <v>553900</v>
      </c>
      <c r="D39" s="3">
        <v>2</v>
      </c>
      <c r="E39" s="45">
        <v>276950</v>
      </c>
    </row>
    <row r="40" spans="1:5" ht="15.95" customHeight="1" x14ac:dyDescent="0.2">
      <c r="A40" s="10">
        <v>14</v>
      </c>
      <c r="B40" s="1" t="s">
        <v>64</v>
      </c>
      <c r="C40" s="2">
        <v>3437000</v>
      </c>
      <c r="D40" s="3">
        <v>5</v>
      </c>
      <c r="E40" s="45">
        <v>687400</v>
      </c>
    </row>
    <row r="41" spans="1:5" ht="15.95" customHeight="1" x14ac:dyDescent="0.2">
      <c r="A41" s="10">
        <v>15</v>
      </c>
      <c r="B41" s="1" t="s">
        <v>65</v>
      </c>
      <c r="C41" s="2">
        <v>463539</v>
      </c>
      <c r="D41" s="3">
        <v>2</v>
      </c>
      <c r="E41" s="45">
        <v>231769.5</v>
      </c>
    </row>
    <row r="42" spans="1:5" ht="15.95" customHeight="1" x14ac:dyDescent="0.2">
      <c r="A42" s="10">
        <v>16</v>
      </c>
      <c r="B42" s="1" t="s">
        <v>66</v>
      </c>
      <c r="C42" s="2">
        <v>0</v>
      </c>
      <c r="D42" s="3">
        <v>0</v>
      </c>
      <c r="E42" s="45" t="s">
        <v>67</v>
      </c>
    </row>
    <row r="43" spans="1:5" ht="15.95" customHeight="1" x14ac:dyDescent="0.2">
      <c r="A43" s="23" t="s">
        <v>5</v>
      </c>
      <c r="B43" s="24" t="s">
        <v>4</v>
      </c>
      <c r="C43" s="26">
        <f>SUM(C27:C42)</f>
        <v>12012897</v>
      </c>
      <c r="D43" s="26">
        <f>SUM(D27:D42)</f>
        <v>47</v>
      </c>
      <c r="E43" s="27" t="s">
        <v>5</v>
      </c>
    </row>
  </sheetData>
  <sheetProtection password="DFC8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23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42578125" style="7" customWidth="1"/>
    <col min="18" max="16384" width="9.140625" style="5"/>
  </cols>
  <sheetData>
    <row r="1" spans="1:17" ht="15" customHeight="1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5" customHeight="1" x14ac:dyDescent="0.2"/>
    <row r="3" spans="1:17" ht="15.75" customHeight="1" x14ac:dyDescent="0.2">
      <c r="A3" s="105" t="s">
        <v>0</v>
      </c>
      <c r="B3" s="107" t="s">
        <v>14</v>
      </c>
      <c r="C3" s="109" t="s">
        <v>46</v>
      </c>
      <c r="D3" s="109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4"/>
      <c r="P3" s="114"/>
      <c r="Q3" s="115"/>
    </row>
    <row r="4" spans="1:17" ht="15.75" customHeight="1" x14ac:dyDescent="0.2">
      <c r="A4" s="120"/>
      <c r="B4" s="121"/>
      <c r="C4" s="116" t="s">
        <v>18</v>
      </c>
      <c r="D4" s="117"/>
      <c r="E4" s="117"/>
      <c r="F4" s="116" t="s">
        <v>30</v>
      </c>
      <c r="G4" s="117"/>
      <c r="H4" s="117"/>
      <c r="I4" s="116" t="s">
        <v>21</v>
      </c>
      <c r="J4" s="117"/>
      <c r="K4" s="117"/>
      <c r="L4" s="117"/>
      <c r="M4" s="117"/>
      <c r="N4" s="117"/>
      <c r="O4" s="118"/>
      <c r="P4" s="118"/>
      <c r="Q4" s="119"/>
    </row>
    <row r="5" spans="1:17" ht="15.75" customHeight="1" x14ac:dyDescent="0.2">
      <c r="A5" s="120"/>
      <c r="B5" s="121"/>
      <c r="C5" s="117"/>
      <c r="D5" s="122"/>
      <c r="E5" s="122"/>
      <c r="F5" s="122"/>
      <c r="G5" s="122"/>
      <c r="H5" s="117"/>
      <c r="I5" s="116" t="s">
        <v>20</v>
      </c>
      <c r="J5" s="117"/>
      <c r="K5" s="117"/>
      <c r="L5" s="116" t="s">
        <v>19</v>
      </c>
      <c r="M5" s="117"/>
      <c r="N5" s="117"/>
      <c r="O5" s="116" t="s">
        <v>37</v>
      </c>
      <c r="P5" s="117"/>
      <c r="Q5" s="123"/>
    </row>
    <row r="6" spans="1:17" s="4" customFormat="1" ht="30" customHeight="1" x14ac:dyDescent="0.2">
      <c r="A6" s="106"/>
      <c r="B6" s="108"/>
      <c r="C6" s="91" t="s">
        <v>15</v>
      </c>
      <c r="D6" s="91" t="s">
        <v>16</v>
      </c>
      <c r="E6" s="29" t="s">
        <v>17</v>
      </c>
      <c r="F6" s="91" t="s">
        <v>15</v>
      </c>
      <c r="G6" s="91" t="s">
        <v>16</v>
      </c>
      <c r="H6" s="29" t="s">
        <v>17</v>
      </c>
      <c r="I6" s="91" t="s">
        <v>15</v>
      </c>
      <c r="J6" s="91" t="s">
        <v>16</v>
      </c>
      <c r="K6" s="29" t="s">
        <v>17</v>
      </c>
      <c r="L6" s="91" t="s">
        <v>15</v>
      </c>
      <c r="M6" s="91" t="s">
        <v>16</v>
      </c>
      <c r="N6" s="29" t="s">
        <v>17</v>
      </c>
      <c r="O6" s="91" t="s">
        <v>15</v>
      </c>
      <c r="P6" s="91" t="s">
        <v>16</v>
      </c>
      <c r="Q6" s="25" t="s">
        <v>17</v>
      </c>
    </row>
    <row r="7" spans="1:17" ht="15" customHeight="1" x14ac:dyDescent="0.2">
      <c r="A7" s="14">
        <v>1</v>
      </c>
      <c r="B7" s="15" t="s">
        <v>51</v>
      </c>
      <c r="C7" s="11">
        <v>1747016</v>
      </c>
      <c r="D7" s="41">
        <v>1</v>
      </c>
      <c r="E7" s="42">
        <v>1747016</v>
      </c>
      <c r="F7" s="42">
        <v>904496</v>
      </c>
      <c r="G7" s="42">
        <v>1</v>
      </c>
      <c r="H7" s="42">
        <v>904496</v>
      </c>
      <c r="I7" s="11">
        <v>0</v>
      </c>
      <c r="J7" s="2">
        <v>0</v>
      </c>
      <c r="K7" s="42" t="s">
        <v>67</v>
      </c>
      <c r="L7" s="11">
        <v>1747016</v>
      </c>
      <c r="M7" s="2">
        <v>1</v>
      </c>
      <c r="N7" s="42">
        <v>1747016</v>
      </c>
      <c r="O7" s="13">
        <v>0</v>
      </c>
      <c r="P7" s="2">
        <v>0</v>
      </c>
      <c r="Q7" s="92" t="s">
        <v>67</v>
      </c>
    </row>
    <row r="8" spans="1:17" ht="15" customHeight="1" x14ac:dyDescent="0.2">
      <c r="A8" s="14">
        <v>2</v>
      </c>
      <c r="B8" s="15" t="s">
        <v>52</v>
      </c>
      <c r="C8" s="13">
        <v>2466797</v>
      </c>
      <c r="D8" s="2">
        <v>1</v>
      </c>
      <c r="E8" s="12">
        <v>2466797</v>
      </c>
      <c r="F8" s="12">
        <v>1782453</v>
      </c>
      <c r="G8" s="12">
        <v>1</v>
      </c>
      <c r="H8" s="12">
        <v>1782453</v>
      </c>
      <c r="I8" s="13">
        <v>0</v>
      </c>
      <c r="J8" s="2">
        <v>0</v>
      </c>
      <c r="K8" s="42" t="s">
        <v>67</v>
      </c>
      <c r="L8" s="13">
        <v>2466797</v>
      </c>
      <c r="M8" s="2">
        <v>1</v>
      </c>
      <c r="N8" s="42">
        <v>2466797</v>
      </c>
      <c r="O8" s="13">
        <v>0</v>
      </c>
      <c r="P8" s="2">
        <v>0</v>
      </c>
      <c r="Q8" s="92" t="s">
        <v>67</v>
      </c>
    </row>
    <row r="9" spans="1:17" ht="15" customHeight="1" x14ac:dyDescent="0.2">
      <c r="A9" s="14">
        <v>3</v>
      </c>
      <c r="B9" s="15" t="s">
        <v>53</v>
      </c>
      <c r="C9" s="13">
        <v>0</v>
      </c>
      <c r="D9" s="41">
        <v>0</v>
      </c>
      <c r="E9" s="42" t="s">
        <v>67</v>
      </c>
      <c r="F9" s="42">
        <v>0</v>
      </c>
      <c r="G9" s="42">
        <v>0</v>
      </c>
      <c r="H9" s="42" t="s">
        <v>67</v>
      </c>
      <c r="I9" s="13">
        <v>0</v>
      </c>
      <c r="J9" s="2">
        <v>0</v>
      </c>
      <c r="K9" s="42" t="s">
        <v>67</v>
      </c>
      <c r="L9" s="13">
        <v>0</v>
      </c>
      <c r="M9" s="2">
        <v>0</v>
      </c>
      <c r="N9" s="42" t="s">
        <v>67</v>
      </c>
      <c r="O9" s="13">
        <v>0</v>
      </c>
      <c r="P9" s="2">
        <v>0</v>
      </c>
      <c r="Q9" s="92" t="s">
        <v>67</v>
      </c>
    </row>
    <row r="10" spans="1:17" ht="15" customHeight="1" x14ac:dyDescent="0.2">
      <c r="A10" s="14">
        <v>4</v>
      </c>
      <c r="B10" s="15" t="s">
        <v>54</v>
      </c>
      <c r="C10" s="13">
        <v>970069</v>
      </c>
      <c r="D10" s="2">
        <v>2</v>
      </c>
      <c r="E10" s="42">
        <v>485034.5</v>
      </c>
      <c r="F10" s="12">
        <v>757625</v>
      </c>
      <c r="G10" s="12">
        <v>2</v>
      </c>
      <c r="H10" s="42">
        <v>378812.5</v>
      </c>
      <c r="I10" s="13">
        <v>0</v>
      </c>
      <c r="J10" s="2">
        <v>0</v>
      </c>
      <c r="K10" s="42" t="s">
        <v>67</v>
      </c>
      <c r="L10" s="13">
        <v>970069</v>
      </c>
      <c r="M10" s="2">
        <v>2</v>
      </c>
      <c r="N10" s="42">
        <v>485034.5</v>
      </c>
      <c r="O10" s="13">
        <v>0</v>
      </c>
      <c r="P10" s="2">
        <v>0</v>
      </c>
      <c r="Q10" s="92" t="s">
        <v>67</v>
      </c>
    </row>
    <row r="11" spans="1:17" ht="15" customHeight="1" x14ac:dyDescent="0.2">
      <c r="A11" s="14">
        <v>5</v>
      </c>
      <c r="B11" s="15" t="s">
        <v>55</v>
      </c>
      <c r="C11" s="13">
        <v>0</v>
      </c>
      <c r="D11" s="41">
        <v>0</v>
      </c>
      <c r="E11" s="42" t="s">
        <v>67</v>
      </c>
      <c r="F11" s="42">
        <v>0</v>
      </c>
      <c r="G11" s="42">
        <v>0</v>
      </c>
      <c r="H11" s="42" t="s">
        <v>67</v>
      </c>
      <c r="I11" s="13">
        <v>0</v>
      </c>
      <c r="J11" s="2">
        <v>0</v>
      </c>
      <c r="K11" s="42" t="s">
        <v>67</v>
      </c>
      <c r="L11" s="13">
        <v>0</v>
      </c>
      <c r="M11" s="2">
        <v>0</v>
      </c>
      <c r="N11" s="42" t="s">
        <v>67</v>
      </c>
      <c r="O11" s="13">
        <v>0</v>
      </c>
      <c r="P11" s="2">
        <v>0</v>
      </c>
      <c r="Q11" s="92" t="s">
        <v>67</v>
      </c>
    </row>
    <row r="12" spans="1:17" ht="15" customHeight="1" x14ac:dyDescent="0.2">
      <c r="A12" s="14">
        <v>6</v>
      </c>
      <c r="B12" s="15" t="s">
        <v>56</v>
      </c>
      <c r="C12" s="13">
        <v>0</v>
      </c>
      <c r="D12" s="2">
        <v>0</v>
      </c>
      <c r="E12" s="42" t="s">
        <v>67</v>
      </c>
      <c r="F12" s="12">
        <v>0</v>
      </c>
      <c r="G12" s="12">
        <v>0</v>
      </c>
      <c r="H12" s="42" t="s">
        <v>67</v>
      </c>
      <c r="I12" s="13">
        <v>0</v>
      </c>
      <c r="J12" s="2">
        <v>0</v>
      </c>
      <c r="K12" s="42" t="s">
        <v>67</v>
      </c>
      <c r="L12" s="13">
        <v>0</v>
      </c>
      <c r="M12" s="2">
        <v>0</v>
      </c>
      <c r="N12" s="42" t="s">
        <v>67</v>
      </c>
      <c r="O12" s="13">
        <v>0</v>
      </c>
      <c r="P12" s="2">
        <v>0</v>
      </c>
      <c r="Q12" s="92" t="s">
        <v>67</v>
      </c>
    </row>
    <row r="13" spans="1:17" ht="15" customHeight="1" x14ac:dyDescent="0.2">
      <c r="A13" s="14">
        <v>7</v>
      </c>
      <c r="B13" s="15" t="s">
        <v>57</v>
      </c>
      <c r="C13" s="13">
        <v>0</v>
      </c>
      <c r="D13" s="2">
        <v>0</v>
      </c>
      <c r="E13" s="42" t="s">
        <v>67</v>
      </c>
      <c r="F13" s="12">
        <v>0</v>
      </c>
      <c r="G13" s="12">
        <v>0</v>
      </c>
      <c r="H13" s="42" t="s">
        <v>67</v>
      </c>
      <c r="I13" s="13">
        <v>0</v>
      </c>
      <c r="J13" s="2">
        <v>0</v>
      </c>
      <c r="K13" s="42" t="s">
        <v>67</v>
      </c>
      <c r="L13" s="13">
        <v>0</v>
      </c>
      <c r="M13" s="2">
        <v>0</v>
      </c>
      <c r="N13" s="42" t="s">
        <v>67</v>
      </c>
      <c r="O13" s="13">
        <v>0</v>
      </c>
      <c r="P13" s="2">
        <v>0</v>
      </c>
      <c r="Q13" s="92" t="s">
        <v>67</v>
      </c>
    </row>
    <row r="14" spans="1:17" ht="15" customHeight="1" x14ac:dyDescent="0.2">
      <c r="A14" s="14">
        <v>8</v>
      </c>
      <c r="B14" s="15" t="s">
        <v>58</v>
      </c>
      <c r="C14" s="13">
        <v>0</v>
      </c>
      <c r="D14" s="2">
        <v>0</v>
      </c>
      <c r="E14" s="42" t="s">
        <v>67</v>
      </c>
      <c r="F14" s="12">
        <v>0</v>
      </c>
      <c r="G14" s="12">
        <v>0</v>
      </c>
      <c r="H14" s="42" t="s">
        <v>67</v>
      </c>
      <c r="I14" s="13">
        <v>0</v>
      </c>
      <c r="J14" s="2">
        <v>0</v>
      </c>
      <c r="K14" s="42" t="s">
        <v>67</v>
      </c>
      <c r="L14" s="13">
        <v>0</v>
      </c>
      <c r="M14" s="2">
        <v>0</v>
      </c>
      <c r="N14" s="42" t="s">
        <v>67</v>
      </c>
      <c r="O14" s="13">
        <v>0</v>
      </c>
      <c r="P14" s="2">
        <v>0</v>
      </c>
      <c r="Q14" s="92" t="s">
        <v>67</v>
      </c>
    </row>
    <row r="15" spans="1:17" ht="15" customHeight="1" x14ac:dyDescent="0.2">
      <c r="A15" s="14">
        <v>9</v>
      </c>
      <c r="B15" s="15" t="s">
        <v>59</v>
      </c>
      <c r="C15" s="13">
        <v>0</v>
      </c>
      <c r="D15" s="2">
        <v>0</v>
      </c>
      <c r="E15" s="42" t="s">
        <v>67</v>
      </c>
      <c r="F15" s="12">
        <v>0</v>
      </c>
      <c r="G15" s="12">
        <v>0</v>
      </c>
      <c r="H15" s="42" t="s">
        <v>67</v>
      </c>
      <c r="I15" s="13">
        <v>0</v>
      </c>
      <c r="J15" s="2">
        <v>0</v>
      </c>
      <c r="K15" s="42" t="s">
        <v>67</v>
      </c>
      <c r="L15" s="13">
        <v>0</v>
      </c>
      <c r="M15" s="2">
        <v>0</v>
      </c>
      <c r="N15" s="42" t="s">
        <v>67</v>
      </c>
      <c r="O15" s="13">
        <v>0</v>
      </c>
      <c r="P15" s="2">
        <v>0</v>
      </c>
      <c r="Q15" s="92" t="s">
        <v>67</v>
      </c>
    </row>
    <row r="16" spans="1:17" ht="15" customHeight="1" x14ac:dyDescent="0.2">
      <c r="A16" s="14">
        <v>10</v>
      </c>
      <c r="B16" s="15" t="s">
        <v>60</v>
      </c>
      <c r="C16" s="2">
        <v>408611</v>
      </c>
      <c r="D16" s="2">
        <v>1</v>
      </c>
      <c r="E16" s="42">
        <v>408611</v>
      </c>
      <c r="F16" s="12">
        <v>257315</v>
      </c>
      <c r="G16" s="12">
        <v>1</v>
      </c>
      <c r="H16" s="42">
        <v>257315</v>
      </c>
      <c r="I16" s="2">
        <v>0</v>
      </c>
      <c r="J16" s="2">
        <v>0</v>
      </c>
      <c r="K16" s="42" t="s">
        <v>67</v>
      </c>
      <c r="L16" s="2">
        <v>0</v>
      </c>
      <c r="M16" s="2">
        <v>0</v>
      </c>
      <c r="N16" s="42" t="s">
        <v>67</v>
      </c>
      <c r="O16" s="2">
        <v>408611</v>
      </c>
      <c r="P16" s="2">
        <v>1</v>
      </c>
      <c r="Q16" s="92">
        <v>408611</v>
      </c>
    </row>
    <row r="17" spans="1:17" ht="15" customHeight="1" x14ac:dyDescent="0.2">
      <c r="A17" s="14">
        <v>11</v>
      </c>
      <c r="B17" s="15" t="s">
        <v>61</v>
      </c>
      <c r="C17" s="2">
        <v>0</v>
      </c>
      <c r="D17" s="2">
        <v>0</v>
      </c>
      <c r="E17" s="42" t="s">
        <v>67</v>
      </c>
      <c r="F17" s="12">
        <v>0</v>
      </c>
      <c r="G17" s="12">
        <v>0</v>
      </c>
      <c r="H17" s="42" t="s">
        <v>67</v>
      </c>
      <c r="I17" s="2">
        <v>0</v>
      </c>
      <c r="J17" s="2">
        <v>0</v>
      </c>
      <c r="K17" s="42" t="s">
        <v>67</v>
      </c>
      <c r="L17" s="2">
        <v>0</v>
      </c>
      <c r="M17" s="2">
        <v>0</v>
      </c>
      <c r="N17" s="42" t="s">
        <v>67</v>
      </c>
      <c r="O17" s="2">
        <v>0</v>
      </c>
      <c r="P17" s="2">
        <v>0</v>
      </c>
      <c r="Q17" s="92" t="s">
        <v>67</v>
      </c>
    </row>
    <row r="18" spans="1:17" ht="15" customHeight="1" x14ac:dyDescent="0.2">
      <c r="A18" s="14">
        <v>12</v>
      </c>
      <c r="B18" s="15" t="s">
        <v>62</v>
      </c>
      <c r="C18" s="2">
        <v>318401</v>
      </c>
      <c r="D18" s="2">
        <v>1</v>
      </c>
      <c r="E18" s="42">
        <v>318401</v>
      </c>
      <c r="F18" s="12">
        <v>206951</v>
      </c>
      <c r="G18" s="12">
        <v>1</v>
      </c>
      <c r="H18" s="42">
        <v>206951</v>
      </c>
      <c r="I18" s="2">
        <v>0</v>
      </c>
      <c r="J18" s="2">
        <v>0</v>
      </c>
      <c r="K18" s="42" t="s">
        <v>67</v>
      </c>
      <c r="L18" s="2">
        <v>318401</v>
      </c>
      <c r="M18" s="2">
        <v>1</v>
      </c>
      <c r="N18" s="42">
        <v>318401</v>
      </c>
      <c r="O18" s="2">
        <v>0</v>
      </c>
      <c r="P18" s="2">
        <v>0</v>
      </c>
      <c r="Q18" s="92" t="s">
        <v>67</v>
      </c>
    </row>
    <row r="19" spans="1:17" ht="15" customHeight="1" x14ac:dyDescent="0.2">
      <c r="A19" s="14">
        <v>13</v>
      </c>
      <c r="B19" s="15" t="s">
        <v>63</v>
      </c>
      <c r="C19" s="2">
        <v>0</v>
      </c>
      <c r="D19" s="2">
        <v>0</v>
      </c>
      <c r="E19" s="42" t="s">
        <v>67</v>
      </c>
      <c r="F19" s="12">
        <v>0</v>
      </c>
      <c r="G19" s="12">
        <v>0</v>
      </c>
      <c r="H19" s="42" t="s">
        <v>67</v>
      </c>
      <c r="I19" s="2">
        <v>0</v>
      </c>
      <c r="J19" s="2">
        <v>0</v>
      </c>
      <c r="K19" s="42" t="s">
        <v>67</v>
      </c>
      <c r="L19" s="2">
        <v>0</v>
      </c>
      <c r="M19" s="2">
        <v>0</v>
      </c>
      <c r="N19" s="42" t="s">
        <v>67</v>
      </c>
      <c r="O19" s="2">
        <v>0</v>
      </c>
      <c r="P19" s="2">
        <v>0</v>
      </c>
      <c r="Q19" s="92" t="s">
        <v>67</v>
      </c>
    </row>
    <row r="20" spans="1:17" ht="15" customHeight="1" x14ac:dyDescent="0.2">
      <c r="A20" s="14">
        <v>14</v>
      </c>
      <c r="B20" s="15" t="s">
        <v>64</v>
      </c>
      <c r="C20" s="2">
        <v>0</v>
      </c>
      <c r="D20" s="2">
        <v>0</v>
      </c>
      <c r="E20" s="42" t="s">
        <v>67</v>
      </c>
      <c r="F20" s="12">
        <v>0</v>
      </c>
      <c r="G20" s="12">
        <v>0</v>
      </c>
      <c r="H20" s="42" t="s">
        <v>67</v>
      </c>
      <c r="I20" s="2">
        <v>0</v>
      </c>
      <c r="J20" s="2">
        <v>0</v>
      </c>
      <c r="K20" s="42" t="s">
        <v>67</v>
      </c>
      <c r="L20" s="2">
        <v>0</v>
      </c>
      <c r="M20" s="2">
        <v>0</v>
      </c>
      <c r="N20" s="42" t="s">
        <v>67</v>
      </c>
      <c r="O20" s="2">
        <v>0</v>
      </c>
      <c r="P20" s="2">
        <v>0</v>
      </c>
      <c r="Q20" s="92" t="s">
        <v>67</v>
      </c>
    </row>
    <row r="21" spans="1:17" ht="15" customHeight="1" x14ac:dyDescent="0.2">
      <c r="A21" s="14">
        <v>15</v>
      </c>
      <c r="B21" s="15" t="s">
        <v>65</v>
      </c>
      <c r="C21" s="2">
        <v>0</v>
      </c>
      <c r="D21" s="2">
        <v>0</v>
      </c>
      <c r="E21" s="42" t="s">
        <v>67</v>
      </c>
      <c r="F21" s="12">
        <v>0</v>
      </c>
      <c r="G21" s="12">
        <v>0</v>
      </c>
      <c r="H21" s="42" t="s">
        <v>67</v>
      </c>
      <c r="I21" s="2">
        <v>0</v>
      </c>
      <c r="J21" s="2">
        <v>0</v>
      </c>
      <c r="K21" s="42" t="s">
        <v>67</v>
      </c>
      <c r="L21" s="2">
        <v>0</v>
      </c>
      <c r="M21" s="2">
        <v>0</v>
      </c>
      <c r="N21" s="42" t="s">
        <v>67</v>
      </c>
      <c r="O21" s="2">
        <v>0</v>
      </c>
      <c r="P21" s="2">
        <v>0</v>
      </c>
      <c r="Q21" s="92" t="s">
        <v>67</v>
      </c>
    </row>
    <row r="22" spans="1:17" ht="15" customHeight="1" x14ac:dyDescent="0.2">
      <c r="A22" s="14">
        <v>16</v>
      </c>
      <c r="B22" s="15" t="s">
        <v>66</v>
      </c>
      <c r="C22" s="2">
        <v>0</v>
      </c>
      <c r="D22" s="2">
        <v>0</v>
      </c>
      <c r="E22" s="42" t="s">
        <v>67</v>
      </c>
      <c r="F22" s="12">
        <v>0</v>
      </c>
      <c r="G22" s="12">
        <v>0</v>
      </c>
      <c r="H22" s="42" t="s">
        <v>67</v>
      </c>
      <c r="I22" s="2">
        <v>0</v>
      </c>
      <c r="J22" s="2">
        <v>0</v>
      </c>
      <c r="K22" s="42" t="s">
        <v>67</v>
      </c>
      <c r="L22" s="2">
        <v>0</v>
      </c>
      <c r="M22" s="2">
        <v>0</v>
      </c>
      <c r="N22" s="42" t="s">
        <v>67</v>
      </c>
      <c r="O22" s="2">
        <v>0</v>
      </c>
      <c r="P22" s="2">
        <v>0</v>
      </c>
      <c r="Q22" s="92" t="s">
        <v>67</v>
      </c>
    </row>
    <row r="23" spans="1:17" ht="15" customHeight="1" x14ac:dyDescent="0.2">
      <c r="A23" s="30" t="s">
        <v>5</v>
      </c>
      <c r="B23" s="31" t="s">
        <v>4</v>
      </c>
      <c r="C23" s="26">
        <f>SUM(C7:C22)</f>
        <v>5910894</v>
      </c>
      <c r="D23" s="26">
        <f>SUM(D7:D22)</f>
        <v>6</v>
      </c>
      <c r="E23" s="32" t="s">
        <v>5</v>
      </c>
      <c r="F23" s="26">
        <f>SUM(F7:F22)</f>
        <v>3908840</v>
      </c>
      <c r="G23" s="26">
        <f>SUM(G7:G22)</f>
        <v>6</v>
      </c>
      <c r="H23" s="32" t="s">
        <v>5</v>
      </c>
      <c r="I23" s="26">
        <f>SUM(I7:I22)</f>
        <v>0</v>
      </c>
      <c r="J23" s="26">
        <f>SUM(J7:J22)</f>
        <v>0</v>
      </c>
      <c r="K23" s="32" t="s">
        <v>5</v>
      </c>
      <c r="L23" s="26">
        <f>SUM(L7:L22)</f>
        <v>5502283</v>
      </c>
      <c r="M23" s="26">
        <f>SUM(M7:M22)</f>
        <v>5</v>
      </c>
      <c r="N23" s="32" t="s">
        <v>5</v>
      </c>
      <c r="O23" s="26">
        <f>SUM(O7:O22)</f>
        <v>408611</v>
      </c>
      <c r="P23" s="26">
        <f>SUM(P7:P22)</f>
        <v>1</v>
      </c>
      <c r="Q23" s="27" t="s">
        <v>5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M35"/>
  <sheetViews>
    <sheetView zoomScale="115" zoomScaleNormal="115" workbookViewId="0">
      <pane ySplit="6" topLeftCell="A7" activePane="bottomLeft" state="frozen"/>
      <selection pane="bottomLeft" activeCell="A29" sqref="A29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4" t="s">
        <v>47</v>
      </c>
      <c r="B1" s="104"/>
      <c r="C1" s="104"/>
      <c r="D1" s="104"/>
      <c r="E1" s="104"/>
      <c r="F1" s="104"/>
      <c r="G1" s="104"/>
      <c r="H1" s="111"/>
      <c r="I1" s="111"/>
      <c r="J1" s="111"/>
      <c r="K1" s="111"/>
      <c r="L1" s="111"/>
      <c r="M1" s="111"/>
    </row>
    <row r="2" spans="1:13" ht="15" customHeight="1" x14ac:dyDescent="0.2"/>
    <row r="3" spans="1:13" s="33" customFormat="1" ht="15.75" customHeight="1" x14ac:dyDescent="0.2">
      <c r="A3" s="105" t="s">
        <v>0</v>
      </c>
      <c r="B3" s="107" t="s">
        <v>14</v>
      </c>
      <c r="C3" s="109" t="s">
        <v>48</v>
      </c>
      <c r="D3" s="109"/>
      <c r="E3" s="112"/>
      <c r="F3" s="112"/>
      <c r="G3" s="112"/>
      <c r="H3" s="113"/>
      <c r="I3" s="113"/>
      <c r="J3" s="113"/>
      <c r="K3" s="113"/>
      <c r="L3" s="114"/>
      <c r="M3" s="115"/>
    </row>
    <row r="4" spans="1:13" s="33" customFormat="1" ht="15.75" customHeight="1" x14ac:dyDescent="0.2">
      <c r="A4" s="120"/>
      <c r="B4" s="121"/>
      <c r="C4" s="116" t="s">
        <v>18</v>
      </c>
      <c r="D4" s="117"/>
      <c r="E4" s="117"/>
      <c r="F4" s="116" t="s">
        <v>30</v>
      </c>
      <c r="G4" s="117"/>
      <c r="H4" s="116" t="s">
        <v>21</v>
      </c>
      <c r="I4" s="117"/>
      <c r="J4" s="117"/>
      <c r="K4" s="117"/>
      <c r="L4" s="118"/>
      <c r="M4" s="119"/>
    </row>
    <row r="5" spans="1:13" s="33" customFormat="1" ht="15.75" customHeight="1" x14ac:dyDescent="0.2">
      <c r="A5" s="120"/>
      <c r="B5" s="121"/>
      <c r="C5" s="117"/>
      <c r="D5" s="122"/>
      <c r="E5" s="122"/>
      <c r="F5" s="122"/>
      <c r="G5" s="122"/>
      <c r="H5" s="116" t="s">
        <v>20</v>
      </c>
      <c r="I5" s="117"/>
      <c r="J5" s="116" t="s">
        <v>19</v>
      </c>
      <c r="K5" s="117"/>
      <c r="L5" s="116" t="s">
        <v>37</v>
      </c>
      <c r="M5" s="123"/>
    </row>
    <row r="6" spans="1:13" s="33" customFormat="1" ht="65.25" customHeight="1" x14ac:dyDescent="0.2">
      <c r="A6" s="106"/>
      <c r="B6" s="108"/>
      <c r="C6" s="20" t="s">
        <v>15</v>
      </c>
      <c r="D6" s="20" t="s">
        <v>31</v>
      </c>
      <c r="E6" s="21" t="s">
        <v>32</v>
      </c>
      <c r="F6" s="20" t="s">
        <v>15</v>
      </c>
      <c r="G6" s="20" t="s">
        <v>31</v>
      </c>
      <c r="H6" s="20" t="s">
        <v>15</v>
      </c>
      <c r="I6" s="20" t="s">
        <v>31</v>
      </c>
      <c r="J6" s="20" t="s">
        <v>15</v>
      </c>
      <c r="K6" s="20" t="s">
        <v>31</v>
      </c>
      <c r="L6" s="20" t="s">
        <v>15</v>
      </c>
      <c r="M6" s="22" t="s">
        <v>31</v>
      </c>
    </row>
    <row r="7" spans="1:13" ht="15" customHeight="1" x14ac:dyDescent="0.2">
      <c r="A7" s="16">
        <v>1</v>
      </c>
      <c r="B7" s="17" t="s">
        <v>51</v>
      </c>
      <c r="C7" s="18">
        <v>11609075</v>
      </c>
      <c r="D7" s="40">
        <v>6</v>
      </c>
      <c r="E7" s="40">
        <v>277</v>
      </c>
      <c r="F7" s="40">
        <v>5030762</v>
      </c>
      <c r="G7" s="40">
        <v>6</v>
      </c>
      <c r="H7" s="18">
        <v>0</v>
      </c>
      <c r="I7" s="18">
        <v>0</v>
      </c>
      <c r="J7" s="18">
        <v>4303995</v>
      </c>
      <c r="K7" s="18">
        <v>3</v>
      </c>
      <c r="L7" s="18">
        <v>7305080</v>
      </c>
      <c r="M7" s="19">
        <v>3</v>
      </c>
    </row>
    <row r="8" spans="1:13" ht="15.75" customHeight="1" x14ac:dyDescent="0.2">
      <c r="A8" s="16">
        <v>2</v>
      </c>
      <c r="B8" s="17" t="s">
        <v>52</v>
      </c>
      <c r="C8" s="18">
        <v>14299114</v>
      </c>
      <c r="D8" s="18">
        <v>9</v>
      </c>
      <c r="E8" s="18">
        <v>350</v>
      </c>
      <c r="F8" s="18">
        <v>6411668</v>
      </c>
      <c r="G8" s="18">
        <v>8</v>
      </c>
      <c r="H8" s="18">
        <v>0</v>
      </c>
      <c r="I8" s="18">
        <v>0</v>
      </c>
      <c r="J8" s="18">
        <v>2891019</v>
      </c>
      <c r="K8" s="18">
        <v>3</v>
      </c>
      <c r="L8" s="18">
        <v>11408095</v>
      </c>
      <c r="M8" s="19">
        <v>6</v>
      </c>
    </row>
    <row r="9" spans="1:13" ht="15" customHeight="1" x14ac:dyDescent="0.2">
      <c r="A9" s="16">
        <v>3</v>
      </c>
      <c r="B9" s="17" t="s">
        <v>53</v>
      </c>
      <c r="C9" s="18">
        <v>13111912</v>
      </c>
      <c r="D9" s="40">
        <v>7</v>
      </c>
      <c r="E9" s="40">
        <v>237</v>
      </c>
      <c r="F9" s="40">
        <v>4680702</v>
      </c>
      <c r="G9" s="40">
        <v>7</v>
      </c>
      <c r="H9" s="18">
        <v>0</v>
      </c>
      <c r="I9" s="18">
        <v>0</v>
      </c>
      <c r="J9" s="18">
        <v>0</v>
      </c>
      <c r="K9" s="18">
        <v>0</v>
      </c>
      <c r="L9" s="18">
        <v>13111912</v>
      </c>
      <c r="M9" s="19">
        <v>7</v>
      </c>
    </row>
    <row r="10" spans="1:13" ht="15" customHeight="1" x14ac:dyDescent="0.2">
      <c r="A10" s="16">
        <v>4</v>
      </c>
      <c r="B10" s="17" t="s">
        <v>54</v>
      </c>
      <c r="C10" s="18">
        <v>90715</v>
      </c>
      <c r="D10" s="18">
        <v>1</v>
      </c>
      <c r="E10" s="18">
        <v>21</v>
      </c>
      <c r="F10" s="18">
        <v>32375</v>
      </c>
      <c r="G10" s="18">
        <v>1</v>
      </c>
      <c r="H10" s="18">
        <v>0</v>
      </c>
      <c r="I10" s="18">
        <v>0</v>
      </c>
      <c r="J10" s="18">
        <v>90715</v>
      </c>
      <c r="K10" s="18">
        <v>1</v>
      </c>
      <c r="L10" s="18">
        <v>0</v>
      </c>
      <c r="M10" s="19">
        <v>0</v>
      </c>
    </row>
    <row r="11" spans="1:13" ht="15" customHeight="1" x14ac:dyDescent="0.2">
      <c r="A11" s="16">
        <v>5</v>
      </c>
      <c r="B11" s="17" t="s">
        <v>55</v>
      </c>
      <c r="C11" s="18">
        <v>8237389</v>
      </c>
      <c r="D11" s="40">
        <v>6</v>
      </c>
      <c r="E11" s="40">
        <v>164</v>
      </c>
      <c r="F11" s="40">
        <v>5223283</v>
      </c>
      <c r="G11" s="40">
        <v>6</v>
      </c>
      <c r="H11" s="18">
        <v>659715</v>
      </c>
      <c r="I11" s="18">
        <v>1</v>
      </c>
      <c r="J11" s="18">
        <v>4986990</v>
      </c>
      <c r="K11" s="18">
        <v>3</v>
      </c>
      <c r="L11" s="18">
        <v>2590684</v>
      </c>
      <c r="M11" s="19">
        <v>2</v>
      </c>
    </row>
    <row r="12" spans="1:13" ht="15" customHeight="1" x14ac:dyDescent="0.2">
      <c r="A12" s="16">
        <v>6</v>
      </c>
      <c r="B12" s="17" t="s">
        <v>56</v>
      </c>
      <c r="C12" s="18">
        <v>12738078</v>
      </c>
      <c r="D12" s="18">
        <v>8</v>
      </c>
      <c r="E12" s="18">
        <v>295</v>
      </c>
      <c r="F12" s="18">
        <v>5269565</v>
      </c>
      <c r="G12" s="18">
        <v>8</v>
      </c>
      <c r="H12" s="18">
        <v>0</v>
      </c>
      <c r="I12" s="18">
        <v>0</v>
      </c>
      <c r="J12" s="18">
        <v>2848815</v>
      </c>
      <c r="K12" s="18">
        <v>2</v>
      </c>
      <c r="L12" s="18">
        <v>9889263</v>
      </c>
      <c r="M12" s="19">
        <v>6</v>
      </c>
    </row>
    <row r="13" spans="1:13" ht="15" customHeight="1" x14ac:dyDescent="0.2">
      <c r="A13" s="16">
        <v>7</v>
      </c>
      <c r="B13" s="17" t="s">
        <v>57</v>
      </c>
      <c r="C13" s="18">
        <v>12553854</v>
      </c>
      <c r="D13" s="18">
        <v>7</v>
      </c>
      <c r="E13" s="18">
        <v>240</v>
      </c>
      <c r="F13" s="18">
        <v>4440000</v>
      </c>
      <c r="G13" s="18">
        <v>7</v>
      </c>
      <c r="H13" s="18">
        <v>0</v>
      </c>
      <c r="I13" s="18">
        <v>0</v>
      </c>
      <c r="J13" s="18">
        <v>849082</v>
      </c>
      <c r="K13" s="18">
        <v>1</v>
      </c>
      <c r="L13" s="18">
        <v>11704772</v>
      </c>
      <c r="M13" s="19">
        <v>6</v>
      </c>
    </row>
    <row r="14" spans="1:13" ht="15" customHeight="1" x14ac:dyDescent="0.2">
      <c r="A14" s="16">
        <v>8</v>
      </c>
      <c r="B14" s="17" t="s">
        <v>58</v>
      </c>
      <c r="C14" s="18">
        <v>3562349</v>
      </c>
      <c r="D14" s="18">
        <v>2</v>
      </c>
      <c r="E14" s="18">
        <v>112</v>
      </c>
      <c r="F14" s="18">
        <v>2072000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3562349</v>
      </c>
      <c r="M14" s="19">
        <v>2</v>
      </c>
    </row>
    <row r="15" spans="1:13" ht="15" customHeight="1" x14ac:dyDescent="0.2">
      <c r="A15" s="16">
        <v>9</v>
      </c>
      <c r="B15" s="17" t="s">
        <v>59</v>
      </c>
      <c r="C15" s="18">
        <v>22382423</v>
      </c>
      <c r="D15" s="18">
        <v>13</v>
      </c>
      <c r="E15" s="18">
        <v>461</v>
      </c>
      <c r="F15" s="18">
        <v>9443729</v>
      </c>
      <c r="G15" s="18">
        <v>13</v>
      </c>
      <c r="H15" s="18">
        <v>0</v>
      </c>
      <c r="I15" s="18">
        <v>0</v>
      </c>
      <c r="J15" s="18">
        <v>8561464</v>
      </c>
      <c r="K15" s="18">
        <v>4</v>
      </c>
      <c r="L15" s="18">
        <v>13820959</v>
      </c>
      <c r="M15" s="19">
        <v>9</v>
      </c>
    </row>
    <row r="16" spans="1:13" ht="15" customHeight="1" x14ac:dyDescent="0.2">
      <c r="A16" s="16">
        <v>10</v>
      </c>
      <c r="B16" s="17" t="s">
        <v>60</v>
      </c>
      <c r="C16" s="18">
        <v>3972838</v>
      </c>
      <c r="D16" s="18">
        <v>4</v>
      </c>
      <c r="E16" s="18">
        <v>111</v>
      </c>
      <c r="F16" s="18">
        <v>1705760</v>
      </c>
      <c r="G16" s="18">
        <v>4</v>
      </c>
      <c r="H16" s="18">
        <v>0</v>
      </c>
      <c r="I16" s="18">
        <v>0</v>
      </c>
      <c r="J16" s="18">
        <v>0</v>
      </c>
      <c r="K16" s="18">
        <v>0</v>
      </c>
      <c r="L16" s="18">
        <v>3972838</v>
      </c>
      <c r="M16" s="19">
        <v>4</v>
      </c>
    </row>
    <row r="17" spans="1:13" ht="15" customHeight="1" x14ac:dyDescent="0.2">
      <c r="A17" s="16">
        <v>11</v>
      </c>
      <c r="B17" s="17" t="s">
        <v>61</v>
      </c>
      <c r="C17" s="18">
        <v>8065937</v>
      </c>
      <c r="D17" s="18">
        <v>2</v>
      </c>
      <c r="E17" s="18">
        <v>116</v>
      </c>
      <c r="F17" s="18">
        <v>2146000</v>
      </c>
      <c r="G17" s="18">
        <v>2</v>
      </c>
      <c r="H17" s="18">
        <v>0</v>
      </c>
      <c r="I17" s="18">
        <v>0</v>
      </c>
      <c r="J17" s="18">
        <v>4045450</v>
      </c>
      <c r="K17" s="18">
        <v>1</v>
      </c>
      <c r="L17" s="18">
        <v>4020487</v>
      </c>
      <c r="M17" s="19">
        <v>1</v>
      </c>
    </row>
    <row r="18" spans="1:13" ht="15" customHeight="1" x14ac:dyDescent="0.2">
      <c r="A18" s="16">
        <v>12</v>
      </c>
      <c r="B18" s="17" t="s">
        <v>62</v>
      </c>
      <c r="C18" s="18">
        <v>29224606</v>
      </c>
      <c r="D18" s="18">
        <v>13</v>
      </c>
      <c r="E18" s="18">
        <v>590</v>
      </c>
      <c r="F18" s="18">
        <v>10476529</v>
      </c>
      <c r="G18" s="18">
        <v>13</v>
      </c>
      <c r="H18" s="18">
        <v>0</v>
      </c>
      <c r="I18" s="18">
        <v>0</v>
      </c>
      <c r="J18" s="18">
        <v>10474632</v>
      </c>
      <c r="K18" s="18">
        <v>4</v>
      </c>
      <c r="L18" s="18">
        <v>18749974</v>
      </c>
      <c r="M18" s="19">
        <v>9</v>
      </c>
    </row>
    <row r="19" spans="1:13" ht="15" customHeight="1" x14ac:dyDescent="0.2">
      <c r="A19" s="16">
        <v>13</v>
      </c>
      <c r="B19" s="17" t="s">
        <v>63</v>
      </c>
      <c r="C19" s="18">
        <v>7246163</v>
      </c>
      <c r="D19" s="18">
        <v>4</v>
      </c>
      <c r="E19" s="18">
        <v>186</v>
      </c>
      <c r="F19" s="18">
        <v>3750653</v>
      </c>
      <c r="G19" s="18">
        <v>4</v>
      </c>
      <c r="H19" s="18">
        <v>0</v>
      </c>
      <c r="I19" s="18">
        <v>0</v>
      </c>
      <c r="J19" s="18">
        <v>0</v>
      </c>
      <c r="K19" s="18">
        <v>0</v>
      </c>
      <c r="L19" s="18">
        <v>7246163</v>
      </c>
      <c r="M19" s="19">
        <v>4</v>
      </c>
    </row>
    <row r="20" spans="1:13" ht="15" customHeight="1" x14ac:dyDescent="0.2">
      <c r="A20" s="16">
        <v>14</v>
      </c>
      <c r="B20" s="17" t="s">
        <v>64</v>
      </c>
      <c r="C20" s="18">
        <v>11611400</v>
      </c>
      <c r="D20" s="18">
        <v>8</v>
      </c>
      <c r="E20" s="18">
        <v>263</v>
      </c>
      <c r="F20" s="18">
        <v>4536826</v>
      </c>
      <c r="G20" s="18">
        <v>8</v>
      </c>
      <c r="H20" s="18">
        <v>0</v>
      </c>
      <c r="I20" s="18">
        <v>0</v>
      </c>
      <c r="J20" s="18">
        <v>0</v>
      </c>
      <c r="K20" s="18">
        <v>0</v>
      </c>
      <c r="L20" s="18">
        <v>11611400</v>
      </c>
      <c r="M20" s="19">
        <v>8</v>
      </c>
    </row>
    <row r="21" spans="1:13" ht="15" customHeight="1" x14ac:dyDescent="0.2">
      <c r="A21" s="16">
        <v>15</v>
      </c>
      <c r="B21" s="17" t="s">
        <v>65</v>
      </c>
      <c r="C21" s="18">
        <v>22849729</v>
      </c>
      <c r="D21" s="18">
        <v>9</v>
      </c>
      <c r="E21" s="18">
        <v>446</v>
      </c>
      <c r="F21" s="18">
        <v>9374364</v>
      </c>
      <c r="G21" s="18">
        <v>9</v>
      </c>
      <c r="H21" s="18">
        <v>0</v>
      </c>
      <c r="I21" s="18">
        <v>0</v>
      </c>
      <c r="J21" s="18">
        <v>0</v>
      </c>
      <c r="K21" s="18">
        <v>0</v>
      </c>
      <c r="L21" s="18">
        <v>22849729</v>
      </c>
      <c r="M21" s="19">
        <v>9</v>
      </c>
    </row>
    <row r="22" spans="1:13" ht="15" customHeight="1" x14ac:dyDescent="0.2">
      <c r="A22" s="16">
        <v>16</v>
      </c>
      <c r="B22" s="17" t="s">
        <v>66</v>
      </c>
      <c r="C22" s="18">
        <v>16131418</v>
      </c>
      <c r="D22" s="18">
        <v>4</v>
      </c>
      <c r="E22" s="18">
        <v>297</v>
      </c>
      <c r="F22" s="18">
        <v>6196582</v>
      </c>
      <c r="G22" s="18">
        <v>4</v>
      </c>
      <c r="H22" s="18">
        <v>1786954</v>
      </c>
      <c r="I22" s="18">
        <v>1</v>
      </c>
      <c r="J22" s="18">
        <v>4649394</v>
      </c>
      <c r="K22" s="18">
        <v>1</v>
      </c>
      <c r="L22" s="18">
        <v>9695070</v>
      </c>
      <c r="M22" s="19">
        <v>2</v>
      </c>
    </row>
    <row r="23" spans="1:13" ht="15" customHeight="1" x14ac:dyDescent="0.2">
      <c r="A23" s="30" t="s">
        <v>5</v>
      </c>
      <c r="B23" s="31" t="s">
        <v>4</v>
      </c>
      <c r="C23" s="26">
        <f t="shared" ref="C23:M23" si="0">SUM(C7:C22)</f>
        <v>197687000</v>
      </c>
      <c r="D23" s="26">
        <f t="shared" si="0"/>
        <v>103</v>
      </c>
      <c r="E23" s="26">
        <f t="shared" si="0"/>
        <v>4166</v>
      </c>
      <c r="F23" s="26">
        <f t="shared" si="0"/>
        <v>80790798</v>
      </c>
      <c r="G23" s="26">
        <f t="shared" si="0"/>
        <v>102</v>
      </c>
      <c r="H23" s="26">
        <f t="shared" si="0"/>
        <v>2446669</v>
      </c>
      <c r="I23" s="26">
        <f t="shared" si="0"/>
        <v>2</v>
      </c>
      <c r="J23" s="26">
        <f t="shared" si="0"/>
        <v>43701556</v>
      </c>
      <c r="K23" s="26">
        <f t="shared" si="0"/>
        <v>23</v>
      </c>
      <c r="L23" s="26">
        <f t="shared" si="0"/>
        <v>151538775</v>
      </c>
      <c r="M23" s="34">
        <f t="shared" si="0"/>
        <v>78</v>
      </c>
    </row>
    <row r="25" spans="1:13" ht="15" hidden="1" customHeight="1" x14ac:dyDescent="0.2">
      <c r="C25" s="35">
        <v>552581</v>
      </c>
      <c r="D25" s="35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5">
        <v>59485301</v>
      </c>
      <c r="D26" s="35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5">
        <f>SUM(C25:C26)</f>
        <v>60037882</v>
      </c>
      <c r="D27" s="35">
        <f>SUM(D25:D26)</f>
        <v>61</v>
      </c>
      <c r="F27" s="35">
        <f>SUM(F25:F26)</f>
        <v>37504763</v>
      </c>
      <c r="G27" s="35">
        <f>SUM(G25:G26)</f>
        <v>58</v>
      </c>
      <c r="J27" s="35">
        <f>SUM(J25:J26)</f>
        <v>13124240</v>
      </c>
      <c r="K27" s="35">
        <f>SUM(K25:K26)</f>
        <v>15</v>
      </c>
      <c r="L27" s="35">
        <f>SUM(L25:L26)</f>
        <v>44222384</v>
      </c>
      <c r="M27" s="35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H21"/>
  <sheetViews>
    <sheetView zoomScale="115" zoomScaleNormal="115" workbookViewId="0">
      <selection sqref="A1:E1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4" t="s">
        <v>49</v>
      </c>
      <c r="B1" s="104"/>
      <c r="C1" s="104"/>
      <c r="D1" s="104"/>
      <c r="E1" s="104"/>
    </row>
    <row r="2" spans="1:8" ht="15" customHeight="1" x14ac:dyDescent="0.2"/>
    <row r="3" spans="1:8" ht="18" customHeight="1" x14ac:dyDescent="0.2">
      <c r="A3" s="105" t="s">
        <v>0</v>
      </c>
      <c r="B3" s="107" t="s">
        <v>14</v>
      </c>
      <c r="C3" s="109" t="s">
        <v>35</v>
      </c>
      <c r="D3" s="109"/>
      <c r="E3" s="110"/>
    </row>
    <row r="4" spans="1:8" s="4" customFormat="1" ht="21.75" customHeight="1" x14ac:dyDescent="0.2">
      <c r="A4" s="106"/>
      <c r="B4" s="108"/>
      <c r="C4" s="20" t="s">
        <v>15</v>
      </c>
      <c r="D4" s="20" t="s">
        <v>41</v>
      </c>
      <c r="E4" s="36" t="s">
        <v>39</v>
      </c>
      <c r="F4" s="6"/>
    </row>
    <row r="5" spans="1:8" ht="15.95" customHeight="1" x14ac:dyDescent="0.2">
      <c r="A5" s="10">
        <v>1</v>
      </c>
      <c r="B5" s="1" t="s">
        <v>51</v>
      </c>
      <c r="C5" s="8">
        <v>586127</v>
      </c>
      <c r="D5" s="38">
        <v>25</v>
      </c>
      <c r="E5" s="45">
        <f>C5/D5</f>
        <v>23445.08</v>
      </c>
      <c r="F5" s="39"/>
      <c r="G5" s="39"/>
    </row>
    <row r="6" spans="1:8" ht="15.95" customHeight="1" x14ac:dyDescent="0.2">
      <c r="A6" s="10">
        <v>2</v>
      </c>
      <c r="B6" s="1" t="s">
        <v>52</v>
      </c>
      <c r="C6" s="8">
        <v>395621</v>
      </c>
      <c r="D6" s="3">
        <v>33</v>
      </c>
      <c r="E6" s="45">
        <f t="shared" ref="E6:E20" si="0">C6/D6</f>
        <v>11988.515151515152</v>
      </c>
    </row>
    <row r="7" spans="1:8" ht="15.95" customHeight="1" x14ac:dyDescent="0.2">
      <c r="A7" s="10">
        <v>3</v>
      </c>
      <c r="B7" s="1" t="s">
        <v>53</v>
      </c>
      <c r="C7" s="8">
        <v>3566092</v>
      </c>
      <c r="D7" s="38">
        <v>156</v>
      </c>
      <c r="E7" s="45">
        <f t="shared" si="0"/>
        <v>22859.564102564102</v>
      </c>
      <c r="F7" s="39"/>
      <c r="G7" s="39"/>
    </row>
    <row r="8" spans="1:8" ht="15.95" customHeight="1" x14ac:dyDescent="0.2">
      <c r="A8" s="10">
        <v>4</v>
      </c>
      <c r="B8" s="1" t="s">
        <v>54</v>
      </c>
      <c r="C8" s="8">
        <v>499333</v>
      </c>
      <c r="D8" s="3">
        <v>36</v>
      </c>
      <c r="E8" s="45">
        <f t="shared" si="0"/>
        <v>13870.361111111111</v>
      </c>
      <c r="H8" s="35"/>
    </row>
    <row r="9" spans="1:8" ht="15.95" customHeight="1" x14ac:dyDescent="0.2">
      <c r="A9" s="10">
        <v>5</v>
      </c>
      <c r="B9" s="1" t="s">
        <v>55</v>
      </c>
      <c r="C9" s="8">
        <v>300000</v>
      </c>
      <c r="D9" s="38">
        <v>22</v>
      </c>
      <c r="E9" s="45">
        <f t="shared" si="0"/>
        <v>13636.363636363636</v>
      </c>
      <c r="F9" s="39"/>
      <c r="G9" s="39"/>
    </row>
    <row r="10" spans="1:8" ht="15.95" customHeight="1" x14ac:dyDescent="0.2">
      <c r="A10" s="10">
        <v>6</v>
      </c>
      <c r="B10" s="1" t="s">
        <v>56</v>
      </c>
      <c r="C10" s="8">
        <v>1000000</v>
      </c>
      <c r="D10" s="3">
        <v>48</v>
      </c>
      <c r="E10" s="45">
        <f t="shared" si="0"/>
        <v>20833.333333333332</v>
      </c>
      <c r="F10" s="37"/>
    </row>
    <row r="11" spans="1:8" ht="15.95" customHeight="1" x14ac:dyDescent="0.2">
      <c r="A11" s="10">
        <v>7</v>
      </c>
      <c r="B11" s="1" t="s">
        <v>57</v>
      </c>
      <c r="C11" s="8">
        <v>1613505</v>
      </c>
      <c r="D11" s="38">
        <v>105</v>
      </c>
      <c r="E11" s="45">
        <f t="shared" si="0"/>
        <v>15366.714285714286</v>
      </c>
      <c r="F11" s="43"/>
      <c r="G11" s="39"/>
    </row>
    <row r="12" spans="1:8" ht="15.95" customHeight="1" x14ac:dyDescent="0.2">
      <c r="A12" s="10">
        <v>8</v>
      </c>
      <c r="B12" s="1" t="s">
        <v>58</v>
      </c>
      <c r="C12" s="8">
        <v>1434692</v>
      </c>
      <c r="D12" s="3">
        <v>54</v>
      </c>
      <c r="E12" s="45">
        <f t="shared" si="0"/>
        <v>26568.370370370369</v>
      </c>
      <c r="F12" s="37"/>
    </row>
    <row r="13" spans="1:8" ht="15.95" customHeight="1" x14ac:dyDescent="0.2">
      <c r="A13" s="10">
        <v>9</v>
      </c>
      <c r="B13" s="1" t="s">
        <v>59</v>
      </c>
      <c r="C13" s="8">
        <v>59920</v>
      </c>
      <c r="D13" s="3">
        <v>8</v>
      </c>
      <c r="E13" s="45">
        <f t="shared" si="0"/>
        <v>7490</v>
      </c>
    </row>
    <row r="14" spans="1:8" ht="15.95" customHeight="1" x14ac:dyDescent="0.2">
      <c r="A14" s="10">
        <v>10</v>
      </c>
      <c r="B14" s="1" t="s">
        <v>60</v>
      </c>
      <c r="C14" s="2">
        <v>97762</v>
      </c>
      <c r="D14" s="3">
        <v>11</v>
      </c>
      <c r="E14" s="45">
        <f t="shared" si="0"/>
        <v>8887.454545454546</v>
      </c>
    </row>
    <row r="15" spans="1:8" ht="15.95" customHeight="1" x14ac:dyDescent="0.2">
      <c r="A15" s="10">
        <v>11</v>
      </c>
      <c r="B15" s="1" t="s">
        <v>61</v>
      </c>
      <c r="C15" s="2">
        <v>992975</v>
      </c>
      <c r="D15" s="3">
        <v>60</v>
      </c>
      <c r="E15" s="45">
        <f t="shared" si="0"/>
        <v>16549.583333333332</v>
      </c>
    </row>
    <row r="16" spans="1:8" ht="15.95" customHeight="1" x14ac:dyDescent="0.2">
      <c r="A16" s="10">
        <v>12</v>
      </c>
      <c r="B16" s="1" t="s">
        <v>62</v>
      </c>
      <c r="C16" s="2">
        <v>0</v>
      </c>
      <c r="D16" s="3">
        <v>0</v>
      </c>
      <c r="E16" s="45" t="s">
        <v>67</v>
      </c>
    </row>
    <row r="17" spans="1:5" ht="15.95" customHeight="1" x14ac:dyDescent="0.2">
      <c r="A17" s="10">
        <v>13</v>
      </c>
      <c r="B17" s="1" t="s">
        <v>63</v>
      </c>
      <c r="C17" s="2">
        <v>458387</v>
      </c>
      <c r="D17" s="3">
        <v>41</v>
      </c>
      <c r="E17" s="45">
        <f t="shared" si="0"/>
        <v>11180.170731707318</v>
      </c>
    </row>
    <row r="18" spans="1:5" ht="15.95" customHeight="1" x14ac:dyDescent="0.2">
      <c r="A18" s="10">
        <v>14</v>
      </c>
      <c r="B18" s="1" t="s">
        <v>64</v>
      </c>
      <c r="C18" s="2">
        <v>199697</v>
      </c>
      <c r="D18" s="3">
        <v>10</v>
      </c>
      <c r="E18" s="45">
        <f t="shared" si="0"/>
        <v>19969.7</v>
      </c>
    </row>
    <row r="19" spans="1:5" ht="15.95" customHeight="1" x14ac:dyDescent="0.2">
      <c r="A19" s="10">
        <v>15</v>
      </c>
      <c r="B19" s="1" t="s">
        <v>65</v>
      </c>
      <c r="C19" s="8">
        <v>3984072</v>
      </c>
      <c r="D19" s="3">
        <v>72</v>
      </c>
      <c r="E19" s="45">
        <f t="shared" si="0"/>
        <v>55334.333333333336</v>
      </c>
    </row>
    <row r="20" spans="1:5" ht="15.95" customHeight="1" x14ac:dyDescent="0.2">
      <c r="A20" s="10">
        <v>16</v>
      </c>
      <c r="B20" s="1" t="s">
        <v>66</v>
      </c>
      <c r="C20" s="2">
        <v>1000000</v>
      </c>
      <c r="D20" s="3">
        <v>29</v>
      </c>
      <c r="E20" s="45">
        <f t="shared" si="0"/>
        <v>34482.758620689652</v>
      </c>
    </row>
    <row r="21" spans="1:5" s="28" customFormat="1" ht="15.95" customHeight="1" x14ac:dyDescent="0.2">
      <c r="A21" s="23" t="s">
        <v>5</v>
      </c>
      <c r="B21" s="24" t="s">
        <v>4</v>
      </c>
      <c r="C21" s="26">
        <f>SUM(C5:C20)</f>
        <v>16188183</v>
      </c>
      <c r="D21" s="26">
        <f>SUM(D5:D20)</f>
        <v>710</v>
      </c>
      <c r="E21" s="27" t="s">
        <v>5</v>
      </c>
    </row>
  </sheetData>
  <sheetProtection password="DFC8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Zbiorówka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Michał G</cp:lastModifiedBy>
  <cp:lastPrinted>2017-02-08T10:12:27Z</cp:lastPrinted>
  <dcterms:created xsi:type="dcterms:W3CDTF">2001-03-23T08:52:09Z</dcterms:created>
  <dcterms:modified xsi:type="dcterms:W3CDTF">2017-02-09T09:39:02Z</dcterms:modified>
</cp:coreProperties>
</file>