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Analiza2023\"/>
    </mc:Choice>
  </mc:AlternateContent>
  <xr:revisionPtr revIDLastSave="0" documentId="13_ncr:1_{CDAE8C4C-1748-4B0E-AA4F-1F1E5FA7B021}" xr6:coauthVersionLast="47" xr6:coauthVersionMax="47" xr10:uidLastSave="{00000000-0000-0000-0000-000000000000}"/>
  <bookViews>
    <workbookView xWindow="-120" yWindow="-120" windowWidth="19440" windowHeight="10320" tabRatio="703" xr2:uid="{00000000-000D-0000-FFFF-FFFF00000000}"/>
  </bookViews>
  <sheets>
    <sheet name="T1-T2" sheetId="44" r:id="rId1"/>
    <sheet name="T3-T4" sheetId="38" r:id="rId2"/>
    <sheet name="T5" sheetId="39" r:id="rId3"/>
    <sheet name="T6" sheetId="40" r:id="rId4"/>
    <sheet name="T7" sheetId="42" r:id="rId5"/>
  </sheets>
  <definedNames>
    <definedName name="_xlnm.Print_Titles" localSheetId="1">'T3-T4'!$3:$4</definedName>
    <definedName name="_xlnm.Print_Titles" localSheetId="2">'T5'!$3:$6</definedName>
    <definedName name="_xlnm.Print_Titles" localSheetId="4">'T7'!$3:$4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2" l="1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  <c r="G36" i="44"/>
  <c r="E36" i="44"/>
  <c r="D36" i="44"/>
  <c r="C36" i="44"/>
  <c r="D13" i="44"/>
  <c r="G12" i="44" s="1"/>
  <c r="F12" i="44"/>
  <c r="F11" i="44"/>
  <c r="F10" i="44"/>
  <c r="F7" i="44"/>
  <c r="F6" i="44"/>
  <c r="F5" i="44"/>
  <c r="F4" i="44"/>
  <c r="F36" i="44" l="1"/>
  <c r="G4" i="44"/>
  <c r="G5" i="44"/>
  <c r="G9" i="44"/>
  <c r="D15" i="44"/>
  <c r="G7" i="44"/>
  <c r="G11" i="44"/>
  <c r="G13" i="44"/>
  <c r="F23" i="39" l="1"/>
  <c r="F23" i="40"/>
  <c r="C21" i="38"/>
  <c r="D21" i="38"/>
  <c r="D21" i="42"/>
  <c r="C21" i="42"/>
  <c r="M27" i="40"/>
  <c r="L27" i="40"/>
  <c r="K27" i="40"/>
  <c r="J27" i="40"/>
  <c r="G27" i="40"/>
  <c r="F27" i="40"/>
  <c r="D27" i="40"/>
  <c r="C27" i="40"/>
  <c r="C43" i="38"/>
  <c r="D43" i="38"/>
  <c r="G23" i="39"/>
  <c r="C23" i="39"/>
  <c r="D23" i="39"/>
  <c r="O23" i="39"/>
  <c r="P23" i="39"/>
  <c r="L23" i="39"/>
  <c r="M23" i="39"/>
  <c r="I23" i="39"/>
  <c r="J23" i="39"/>
  <c r="G23" i="40"/>
  <c r="M23" i="40"/>
  <c r="L23" i="40"/>
  <c r="K23" i="40"/>
  <c r="J23" i="40"/>
  <c r="I23" i="40"/>
  <c r="H23" i="40"/>
  <c r="E23" i="40"/>
  <c r="D23" i="40"/>
  <c r="C23" i="40"/>
</calcChain>
</file>

<file path=xl/sharedStrings.xml><?xml version="1.0" encoding="utf-8"?>
<sst xmlns="http://schemas.openxmlformats.org/spreadsheetml/2006/main" count="290" uniqueCount="68">
  <si>
    <t>Nr</t>
  </si>
  <si>
    <t>Środki wykorzystane</t>
  </si>
  <si>
    <t>Wykonanie planu</t>
  </si>
  <si>
    <t>Suma:</t>
  </si>
  <si>
    <t>Suma</t>
  </si>
  <si>
    <t>x</t>
  </si>
  <si>
    <t>Nazwa zadania</t>
  </si>
  <si>
    <t>Koszty obsługi realizowanych zadań</t>
  </si>
  <si>
    <t>Średnia</t>
  </si>
  <si>
    <t>Kwota</t>
  </si>
  <si>
    <t>Liczba</t>
  </si>
  <si>
    <t>w tym: na rzecz dzieci i młodzieży</t>
  </si>
  <si>
    <t>Realizacja zadań ogółem</t>
  </si>
  <si>
    <t>Średni koszt realizacji zadania</t>
  </si>
  <si>
    <t>Województwo</t>
  </si>
  <si>
    <t>kwota</t>
  </si>
  <si>
    <t>liczba</t>
  </si>
  <si>
    <t>średni koszt realizacji zadania</t>
  </si>
  <si>
    <t>ogółem</t>
  </si>
  <si>
    <t>usługowym</t>
  </si>
  <si>
    <t>wytwórczym</t>
  </si>
  <si>
    <t>z tego o charakterze</t>
  </si>
  <si>
    <t>Środki wydatkowane ogółem</t>
  </si>
  <si>
    <t>Odsetek</t>
  </si>
  <si>
    <t>Dofinansowanie robót budowlanych dotyczących obiektów służących rehabilitacji, w związku z potrzebami osób niepełnosprawnych art.35 ust.1 pkt 5</t>
  </si>
  <si>
    <t xml:space="preserve">Koszty tworzenia zakładów aktywności zawodowej art.35 ust.1 pkt 6 </t>
  </si>
  <si>
    <t xml:space="preserve">w tym: dofinansowanie ze środków PFRON </t>
  </si>
  <si>
    <t xml:space="preserve">Koszty działania zakładów aktywności zawodowej powstałych w roku sprawozdawczym art.35 ust.1 pkt 6 </t>
  </si>
  <si>
    <t xml:space="preserve">Koszty działania zakładów aktywności zawodowej powstałych w latach poprzednich art.35 ust.1 pkt 6 </t>
  </si>
  <si>
    <t>Dofinansowanie robót budowlanych dotyczących obiektów służących rehabilitacji, 
w związku z potrzebami osób niepełnosprawnych art.35 ust.1 pkt 5 - dzieci i młodzież</t>
  </si>
  <si>
    <t>w tym 
dofinansowanie ze środków PFRON</t>
  </si>
  <si>
    <t>liczba 
ZAZ</t>
  </si>
  <si>
    <t>liczba zatrudnionych osób niepełnosprawnych zgodnie z art.29 ust.1 pkt 1 ustawy</t>
  </si>
  <si>
    <t xml:space="preserve">Środki 
przekazane  </t>
  </si>
  <si>
    <t>Środki wykorzystane 
na pokrycie kosztów obsługi realizowanych zadań</t>
  </si>
  <si>
    <t>wytwórczym i usługowym</t>
  </si>
  <si>
    <t>Środki 
wg planu</t>
  </si>
  <si>
    <t>średni koszt 
realizacji zadań</t>
  </si>
  <si>
    <t xml:space="preserve">Dofinansowanie robót budowlanych dotyczących obiektów służących rehabilitacji,
w związku z potrzebami osób niepełnosprawnych art.35 ust.1 pkt 5 - ogółem </t>
  </si>
  <si>
    <t>liczba
zrealizowanych umów</t>
  </si>
  <si>
    <t>Zadania z zakresu rehabilitacji zawodowej i społecznej zlecane fundacjom oraz organizacjom pozarządowym art..36 ust.2</t>
  </si>
  <si>
    <t>Zadania z zakresu rehabilitacji zawodowej i społecznej zlecane fundacjom 
oraz organizacjom pozarządowym art.36 ust.2</t>
  </si>
  <si>
    <t>Tabela1. Zbiorcze zestawienie realizacji zadań w 2023 r. przez samorządy wojewódzkie.</t>
  </si>
  <si>
    <t xml:space="preserve">Tabela 2. Wykonanie planu z podziałem na województwa  - rok 2023. </t>
  </si>
  <si>
    <t>Rok 2023  - Tabela 3.</t>
  </si>
  <si>
    <t xml:space="preserve">Rok 2023  - Tabela 4. </t>
  </si>
  <si>
    <t>Rok 2023  - Tabela 5. Dofinansowanie kosztów tworzenia zakładów aktywności zawodowej art.35 ust.1 pkt 6.</t>
  </si>
  <si>
    <t>Rok 2023  - Tabela 6. Dofinansowanie kosztów działania zakładów aktywności zawodowej art.35 ust.1 pkt 6.</t>
  </si>
  <si>
    <t xml:space="preserve">Rok 2023  - Tabela 7.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</si>
  <si>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</si>
  <si>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</si>
  <si>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</si>
  <si>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</si>
  <si>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</si>
  <si>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</si>
  <si>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</si>
  <si>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</si>
  <si>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</si>
  <si>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</si>
  <si>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</si>
  <si>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</si>
  <si>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</si>
  <si>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</si>
  <si>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</si>
  <si>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</si>
  <si>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</t>
  </si>
  <si>
    <t>Zakłady aktywności zawodowej działające w 2023 r.</t>
  </si>
  <si>
    <t>Zakłady aktywności zawodowej tworzone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</si>
</sst>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&quot;\ 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8"/>
      <name val="Arial"/>
      <family val="2"/>
    </font>
    <font>
      <sz val="7"/>
      <color indexed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8"/>
      <color indexed="8"/>
      <name val="Arial CE"/>
      <family val="2"/>
      <charset val="238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1" fillId="0" borderId="1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vertical="center"/>
    </xf>
    <xf numFmtId="3" fontId="17" fillId="0" borderId="1" xfId="2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5" fillId="0" borderId="1" xfId="2" applyNumberFormat="1" applyFont="1" applyBorder="1" applyAlignment="1">
      <alignment horizontal="left" vertical="center" wrapText="1"/>
    </xf>
    <xf numFmtId="0" fontId="18" fillId="0" borderId="2" xfId="1" applyFont="1" applyBorder="1" applyAlignment="1">
      <alignment horizontal="right" wrapText="1"/>
    </xf>
    <xf numFmtId="0" fontId="18" fillId="0" borderId="1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right" wrapText="1"/>
    </xf>
    <xf numFmtId="3" fontId="11" fillId="0" borderId="3" xfId="1" applyNumberFormat="1" applyFont="1" applyBorder="1" applyAlignment="1">
      <alignment horizontal="right" wrapText="1"/>
    </xf>
    <xf numFmtId="0" fontId="5" fillId="2" borderId="1" xfId="2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3" fontId="9" fillId="2" borderId="3" xfId="2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2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2" fillId="0" borderId="1" xfId="2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3" fontId="25" fillId="0" borderId="1" xfId="1" applyNumberFormat="1" applyFont="1" applyBorder="1" applyAlignment="1">
      <alignment horizontal="right" wrapText="1"/>
    </xf>
    <xf numFmtId="3" fontId="22" fillId="0" borderId="1" xfId="2" applyNumberFormat="1" applyFont="1" applyBorder="1" applyAlignment="1">
      <alignment horizontal="right" vertical="center" wrapText="1"/>
    </xf>
    <xf numFmtId="3" fontId="26" fillId="0" borderId="1" xfId="2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1" fillId="0" borderId="0" xfId="3"/>
    <xf numFmtId="0" fontId="20" fillId="2" borderId="7" xfId="3" applyFont="1" applyFill="1" applyBorder="1" applyAlignment="1">
      <alignment horizontal="center" vertical="center"/>
    </xf>
    <xf numFmtId="0" fontId="20" fillId="2" borderId="9" xfId="3" applyFont="1" applyFill="1" applyBorder="1" applyAlignment="1">
      <alignment horizontal="center" vertical="center" wrapText="1"/>
    </xf>
    <xf numFmtId="0" fontId="13" fillId="0" borderId="0" xfId="3" applyFont="1"/>
    <xf numFmtId="0" fontId="13" fillId="0" borderId="2" xfId="3" applyFont="1" applyBorder="1" applyAlignment="1">
      <alignment vertical="center"/>
    </xf>
    <xf numFmtId="3" fontId="1" fillId="0" borderId="0" xfId="3" applyNumberFormat="1"/>
    <xf numFmtId="10" fontId="1" fillId="0" borderId="0" xfId="3" applyNumberFormat="1"/>
    <xf numFmtId="10" fontId="4" fillId="0" borderId="0" xfId="3" applyNumberFormat="1" applyFont="1"/>
    <xf numFmtId="0" fontId="4" fillId="0" borderId="0" xfId="3" applyFont="1"/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textRotation="90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vertical="center" wrapText="1"/>
    </xf>
    <xf numFmtId="3" fontId="4" fillId="0" borderId="0" xfId="3" applyNumberFormat="1" applyFont="1"/>
    <xf numFmtId="3" fontId="21" fillId="0" borderId="1" xfId="3" applyNumberFormat="1" applyFont="1" applyBorder="1" applyAlignment="1">
      <alignment horizontal="right" vertical="center"/>
    </xf>
    <xf numFmtId="3" fontId="21" fillId="0" borderId="1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vertical="center"/>
    </xf>
    <xf numFmtId="3" fontId="27" fillId="0" borderId="1" xfId="3" applyNumberFormat="1" applyFont="1" applyBorder="1" applyAlignment="1">
      <alignment horizontal="right" vertical="center"/>
    </xf>
    <xf numFmtId="3" fontId="27" fillId="0" borderId="1" xfId="3" applyNumberFormat="1" applyFont="1" applyBorder="1" applyAlignment="1">
      <alignment vertical="center"/>
    </xf>
    <xf numFmtId="10" fontId="27" fillId="0" borderId="3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7" fillId="0" borderId="1" xfId="3" applyNumberFormat="1" applyFont="1" applyBorder="1" applyAlignment="1">
      <alignment horizontal="center" vertical="center"/>
    </xf>
    <xf numFmtId="3" fontId="7" fillId="2" borderId="5" xfId="3" applyNumberFormat="1" applyFont="1" applyFill="1" applyBorder="1" applyAlignment="1">
      <alignment vertical="center"/>
    </xf>
    <xf numFmtId="164" fontId="28" fillId="3" borderId="5" xfId="4" applyNumberFormat="1" applyFont="1" applyFill="1" applyBorder="1" applyAlignment="1">
      <alignment horizontal="right" vertical="center" wrapText="1"/>
    </xf>
    <xf numFmtId="3" fontId="7" fillId="2" borderId="6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horizontal="center" vertical="center"/>
    </xf>
    <xf numFmtId="10" fontId="30" fillId="2" borderId="3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horizontal="center" vertical="center"/>
    </xf>
    <xf numFmtId="10" fontId="29" fillId="2" borderId="6" xfId="3" applyNumberFormat="1" applyFont="1" applyFill="1" applyBorder="1" applyAlignment="1">
      <alignment horizontal="center" vertical="center"/>
    </xf>
    <xf numFmtId="0" fontId="30" fillId="2" borderId="2" xfId="3" applyFont="1" applyFill="1" applyBorder="1" applyAlignment="1">
      <alignment vertical="center"/>
    </xf>
    <xf numFmtId="0" fontId="30" fillId="2" borderId="4" xfId="3" applyFont="1" applyFill="1" applyBorder="1" applyAlignment="1">
      <alignment vertical="center"/>
    </xf>
    <xf numFmtId="3" fontId="26" fillId="0" borderId="3" xfId="2" applyNumberFormat="1" applyFont="1" applyBorder="1" applyAlignment="1">
      <alignment horizontal="right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5" fillId="0" borderId="2" xfId="1" applyFont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14" fillId="0" borderId="1" xfId="3" applyFont="1" applyBorder="1" applyAlignment="1">
      <alignment vertical="center" wrapText="1"/>
    </xf>
    <xf numFmtId="0" fontId="0" fillId="0" borderId="0" xfId="3" applyFont="1"/>
    <xf numFmtId="0" fontId="1" fillId="0" borderId="0" xfId="3"/>
    <xf numFmtId="0" fontId="20" fillId="2" borderId="8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vertical="center" wrapText="1"/>
    </xf>
    <xf numFmtId="0" fontId="30" fillId="2" borderId="5" xfId="3" applyFont="1" applyFill="1" applyBorder="1" applyAlignment="1">
      <alignment vertical="center" wrapText="1"/>
    </xf>
    <xf numFmtId="0" fontId="0" fillId="0" borderId="0" xfId="3" applyFont="1" applyAlignment="1">
      <alignment horizontal="left"/>
    </xf>
    <xf numFmtId="0" fontId="1" fillId="0" borderId="0" xfId="3" applyAlignment="1">
      <alignment horizontal="left"/>
    </xf>
    <xf numFmtId="0" fontId="19" fillId="0" borderId="10" xfId="3" applyFont="1" applyBorder="1" applyAlignment="1">
      <alignment vertical="center" wrapText="1"/>
    </xf>
    <xf numFmtId="0" fontId="1" fillId="0" borderId="11" xfId="3" applyBorder="1" applyAlignment="1">
      <alignment vertical="center" wrapText="1"/>
    </xf>
    <xf numFmtId="0" fontId="30" fillId="2" borderId="1" xfId="3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5" fillId="2" borderId="8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5">
    <cellStyle name="Normalny" xfId="0" builtinId="0"/>
    <cellStyle name="Normalny 2" xfId="3" xr:uid="{00000000-0005-0000-0000-000001000000}"/>
    <cellStyle name="Normalny_Arkusz1" xfId="1" xr:uid="{00000000-0005-0000-0000-000002000000}"/>
    <cellStyle name="Normalny_Arkusz2" xfId="2" xr:uid="{00000000-0005-0000-0000-000003000000}"/>
    <cellStyle name="Procentow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I42"/>
  <sheetViews>
    <sheetView tabSelected="1" zoomScale="115" zoomScaleNormal="115" workbookViewId="0">
      <selection activeCell="D15" sqref="D15"/>
    </sheetView>
  </sheetViews>
  <sheetFormatPr defaultRowHeight="12.75" x14ac:dyDescent="0.2"/>
  <cols>
    <col min="1" max="1" width="2.7109375" style="43" customWidth="1"/>
    <col min="2" max="2" width="36.7109375" style="43" customWidth="1"/>
    <col min="3" max="3" width="12.28515625" style="43" bestFit="1" customWidth="1"/>
    <col min="4" max="4" width="10" style="43" customWidth="1"/>
    <col min="5" max="5" width="9.85546875" style="43" customWidth="1"/>
    <col min="6" max="6" width="7.85546875" style="43" customWidth="1"/>
    <col min="7" max="7" width="8.85546875" style="43" customWidth="1"/>
    <col min="8" max="9" width="11.28515625" style="43" bestFit="1" customWidth="1"/>
    <col min="10" max="16384" width="9.140625" style="43"/>
  </cols>
  <sheetData>
    <row r="1" spans="1:9" ht="16.5" customHeight="1" x14ac:dyDescent="0.2">
      <c r="A1" s="88" t="s">
        <v>42</v>
      </c>
      <c r="B1" s="89"/>
      <c r="C1" s="89"/>
      <c r="D1" s="89"/>
      <c r="E1" s="89"/>
      <c r="F1" s="89"/>
      <c r="G1" s="89"/>
    </row>
    <row r="2" spans="1:9" ht="15" customHeight="1" x14ac:dyDescent="0.2"/>
    <row r="3" spans="1:9" s="46" customFormat="1" ht="30" customHeight="1" x14ac:dyDescent="0.2">
      <c r="A3" s="44" t="s">
        <v>0</v>
      </c>
      <c r="B3" s="90" t="s">
        <v>6</v>
      </c>
      <c r="C3" s="90"/>
      <c r="D3" s="80" t="s">
        <v>9</v>
      </c>
      <c r="E3" s="80" t="s">
        <v>10</v>
      </c>
      <c r="F3" s="80" t="s">
        <v>8</v>
      </c>
      <c r="G3" s="45" t="s">
        <v>23</v>
      </c>
    </row>
    <row r="4" spans="1:9" ht="20.100000000000001" customHeight="1" x14ac:dyDescent="0.2">
      <c r="A4" s="47">
        <v>1</v>
      </c>
      <c r="B4" s="91" t="s">
        <v>24</v>
      </c>
      <c r="C4" s="91"/>
      <c r="D4" s="59">
        <v>71052635</v>
      </c>
      <c r="E4" s="60">
        <v>170</v>
      </c>
      <c r="F4" s="60">
        <f>D4/E4</f>
        <v>417956.67647058825</v>
      </c>
      <c r="G4" s="61">
        <f>D4/$D$13</f>
        <v>0.21352301226913925</v>
      </c>
    </row>
    <row r="5" spans="1:9" ht="15.95" customHeight="1" x14ac:dyDescent="0.2">
      <c r="A5" s="47">
        <v>2</v>
      </c>
      <c r="B5" s="87" t="s">
        <v>11</v>
      </c>
      <c r="C5" s="87"/>
      <c r="D5" s="62">
        <v>20546915</v>
      </c>
      <c r="E5" s="63">
        <v>46</v>
      </c>
      <c r="F5" s="63">
        <f>D5/E5</f>
        <v>446672.0652173913</v>
      </c>
      <c r="G5" s="64">
        <f>D5/$D$13</f>
        <v>6.1746326278229673E-2</v>
      </c>
    </row>
    <row r="6" spans="1:9" ht="18" customHeight="1" x14ac:dyDescent="0.2">
      <c r="A6" s="47">
        <v>3</v>
      </c>
      <c r="B6" s="91" t="s">
        <v>25</v>
      </c>
      <c r="C6" s="91"/>
      <c r="D6" s="63">
        <v>31143703</v>
      </c>
      <c r="E6" s="63">
        <v>7</v>
      </c>
      <c r="F6" s="60">
        <f>D6/E6</f>
        <v>4449100.4285714282</v>
      </c>
      <c r="G6" s="65" t="s">
        <v>5</v>
      </c>
    </row>
    <row r="7" spans="1:9" ht="15.95" customHeight="1" x14ac:dyDescent="0.2">
      <c r="A7" s="47">
        <v>4</v>
      </c>
      <c r="B7" s="87" t="s">
        <v>26</v>
      </c>
      <c r="C7" s="87"/>
      <c r="D7" s="63">
        <v>7603187</v>
      </c>
      <c r="E7" s="63">
        <v>6</v>
      </c>
      <c r="F7" s="63">
        <f>D7/E7</f>
        <v>1267197.8333333333</v>
      </c>
      <c r="G7" s="64">
        <f>D7/$D$13</f>
        <v>2.2848630329973828E-2</v>
      </c>
    </row>
    <row r="8" spans="1:9" ht="20.100000000000001" customHeight="1" x14ac:dyDescent="0.2">
      <c r="A8" s="47">
        <v>5</v>
      </c>
      <c r="B8" s="91" t="s">
        <v>27</v>
      </c>
      <c r="C8" s="91"/>
      <c r="D8" s="60">
        <v>1988723</v>
      </c>
      <c r="E8" s="60">
        <v>6</v>
      </c>
      <c r="F8" s="66" t="s">
        <v>5</v>
      </c>
      <c r="G8" s="65" t="s">
        <v>5</v>
      </c>
      <c r="H8" s="48"/>
      <c r="I8" s="48"/>
    </row>
    <row r="9" spans="1:9" ht="15.95" customHeight="1" x14ac:dyDescent="0.2">
      <c r="A9" s="47">
        <v>6</v>
      </c>
      <c r="B9" s="87" t="s">
        <v>26</v>
      </c>
      <c r="C9" s="87"/>
      <c r="D9" s="63">
        <v>893659</v>
      </c>
      <c r="E9" s="63">
        <v>5</v>
      </c>
      <c r="F9" s="67" t="s">
        <v>5</v>
      </c>
      <c r="G9" s="64">
        <f>D9/$D$13</f>
        <v>2.6855691083297151E-3</v>
      </c>
      <c r="I9" s="48"/>
    </row>
    <row r="10" spans="1:9" ht="20.100000000000001" customHeight="1" x14ac:dyDescent="0.2">
      <c r="A10" s="47">
        <v>7</v>
      </c>
      <c r="B10" s="91" t="s">
        <v>28</v>
      </c>
      <c r="C10" s="91"/>
      <c r="D10" s="60">
        <v>567013268</v>
      </c>
      <c r="E10" s="59">
        <v>135</v>
      </c>
      <c r="F10" s="59">
        <f>D10/E10</f>
        <v>4200098.2814814812</v>
      </c>
      <c r="G10" s="65" t="s">
        <v>5</v>
      </c>
    </row>
    <row r="11" spans="1:9" ht="15.95" customHeight="1" x14ac:dyDescent="0.2">
      <c r="A11" s="47">
        <v>8</v>
      </c>
      <c r="B11" s="87" t="s">
        <v>26</v>
      </c>
      <c r="C11" s="87"/>
      <c r="D11" s="63">
        <v>229127456</v>
      </c>
      <c r="E11" s="62">
        <v>135</v>
      </c>
      <c r="F11" s="62">
        <f>D11/E11</f>
        <v>1697240.4148148149</v>
      </c>
      <c r="G11" s="64">
        <f>D11/$D$13</f>
        <v>0.68855975008787029</v>
      </c>
      <c r="H11" s="49"/>
    </row>
    <row r="12" spans="1:9" ht="20.100000000000001" customHeight="1" x14ac:dyDescent="0.2">
      <c r="A12" s="47">
        <v>9</v>
      </c>
      <c r="B12" s="95" t="s">
        <v>40</v>
      </c>
      <c r="C12" s="96"/>
      <c r="D12" s="60">
        <v>24086423</v>
      </c>
      <c r="E12" s="59">
        <v>719</v>
      </c>
      <c r="F12" s="59">
        <f>D12/E12</f>
        <v>33499.892906815017</v>
      </c>
      <c r="G12" s="61">
        <f>D12/$D$13</f>
        <v>7.2383038204686959E-2</v>
      </c>
      <c r="H12" s="49"/>
    </row>
    <row r="13" spans="1:9" s="51" customFormat="1" ht="20.100000000000001" customHeight="1" x14ac:dyDescent="0.2">
      <c r="A13" s="77">
        <v>10</v>
      </c>
      <c r="B13" s="97" t="s">
        <v>12</v>
      </c>
      <c r="C13" s="97"/>
      <c r="D13" s="71">
        <f>D4+D7+D11+D9+D12</f>
        <v>332763360</v>
      </c>
      <c r="E13" s="72" t="s">
        <v>5</v>
      </c>
      <c r="F13" s="72" t="s">
        <v>5</v>
      </c>
      <c r="G13" s="73">
        <f>D13/$D$13</f>
        <v>1</v>
      </c>
      <c r="H13" s="50"/>
    </row>
    <row r="14" spans="1:9" ht="15.95" customHeight="1" x14ac:dyDescent="0.2">
      <c r="A14" s="47">
        <v>11</v>
      </c>
      <c r="B14" s="91" t="s">
        <v>7</v>
      </c>
      <c r="C14" s="91"/>
      <c r="D14" s="60">
        <v>8119322</v>
      </c>
      <c r="E14" s="67" t="s">
        <v>5</v>
      </c>
      <c r="F14" s="66" t="s">
        <v>5</v>
      </c>
      <c r="G14" s="65" t="s">
        <v>5</v>
      </c>
    </row>
    <row r="15" spans="1:9" s="51" customFormat="1" ht="20.100000000000001" customHeight="1" x14ac:dyDescent="0.2">
      <c r="A15" s="78">
        <v>12</v>
      </c>
      <c r="B15" s="92" t="s">
        <v>22</v>
      </c>
      <c r="C15" s="92"/>
      <c r="D15" s="74">
        <f>D13+D14</f>
        <v>340882682</v>
      </c>
      <c r="E15" s="75" t="s">
        <v>5</v>
      </c>
      <c r="F15" s="75" t="s">
        <v>5</v>
      </c>
      <c r="G15" s="76" t="s">
        <v>5</v>
      </c>
    </row>
    <row r="16" spans="1:9" ht="54.95" customHeight="1" x14ac:dyDescent="0.2">
      <c r="B16" s="81"/>
    </row>
    <row r="17" spans="1:7" ht="18" customHeight="1" x14ac:dyDescent="0.2">
      <c r="A17" s="93" t="s">
        <v>43</v>
      </c>
      <c r="B17" s="94"/>
      <c r="C17" s="94"/>
      <c r="D17" s="94"/>
      <c r="E17" s="94"/>
      <c r="F17" s="94"/>
      <c r="G17" s="94"/>
    </row>
    <row r="18" spans="1:7" ht="18" customHeight="1" x14ac:dyDescent="0.2"/>
    <row r="19" spans="1:7" s="51" customFormat="1" ht="88.5" customHeight="1" x14ac:dyDescent="0.2">
      <c r="A19" s="52" t="s">
        <v>0</v>
      </c>
      <c r="B19" s="53" t="s">
        <v>14</v>
      </c>
      <c r="C19" s="41" t="s">
        <v>36</v>
      </c>
      <c r="D19" s="41" t="s">
        <v>33</v>
      </c>
      <c r="E19" s="41" t="s">
        <v>1</v>
      </c>
      <c r="F19" s="54" t="s">
        <v>2</v>
      </c>
      <c r="G19" s="55" t="s">
        <v>34</v>
      </c>
    </row>
    <row r="20" spans="1:7" ht="15.95" customHeight="1" x14ac:dyDescent="0.2">
      <c r="A20" s="82">
        <v>1</v>
      </c>
      <c r="B20" s="83" t="s">
        <v>49</v>
      </c>
      <c r="C20" s="84">
        <v>20898780</v>
      </c>
      <c r="D20" s="84">
        <v>20898780</v>
      </c>
      <c r="E20" s="84">
        <v>20898780</v>
      </c>
      <c r="F20" s="85">
        <v>1</v>
      </c>
      <c r="G20" s="86">
        <v>521023</v>
      </c>
    </row>
    <row r="21" spans="1:7" ht="15.95" customHeight="1" x14ac:dyDescent="0.2">
      <c r="A21" s="82">
        <v>2</v>
      </c>
      <c r="B21" s="83" t="s">
        <v>50</v>
      </c>
      <c r="C21" s="84">
        <v>20782515</v>
      </c>
      <c r="D21" s="84">
        <v>20782515</v>
      </c>
      <c r="E21" s="84">
        <v>20782289</v>
      </c>
      <c r="F21" s="85">
        <v>0.99998912547398622</v>
      </c>
      <c r="G21" s="86">
        <v>519557</v>
      </c>
    </row>
    <row r="22" spans="1:7" ht="15.95" customHeight="1" x14ac:dyDescent="0.2">
      <c r="A22" s="82">
        <v>3</v>
      </c>
      <c r="B22" s="83" t="s">
        <v>51</v>
      </c>
      <c r="C22" s="84">
        <v>18403174</v>
      </c>
      <c r="D22" s="84">
        <v>18402997</v>
      </c>
      <c r="E22" s="84">
        <v>18402997</v>
      </c>
      <c r="F22" s="85">
        <v>0.99999038209387137</v>
      </c>
      <c r="G22" s="86">
        <v>460075</v>
      </c>
    </row>
    <row r="23" spans="1:7" ht="15.95" customHeight="1" x14ac:dyDescent="0.2">
      <c r="A23" s="82">
        <v>4</v>
      </c>
      <c r="B23" s="83" t="s">
        <v>52</v>
      </c>
      <c r="C23" s="84">
        <v>5465858</v>
      </c>
      <c r="D23" s="84">
        <v>5465856</v>
      </c>
      <c r="E23" s="84">
        <v>5465856</v>
      </c>
      <c r="F23" s="85">
        <v>0.99999963409221393</v>
      </c>
      <c r="G23" s="86">
        <v>136618</v>
      </c>
    </row>
    <row r="24" spans="1:7" ht="15.95" customHeight="1" x14ac:dyDescent="0.2">
      <c r="A24" s="82">
        <v>5</v>
      </c>
      <c r="B24" s="83" t="s">
        <v>53</v>
      </c>
      <c r="C24" s="84">
        <v>20680843</v>
      </c>
      <c r="D24" s="84">
        <v>20680843</v>
      </c>
      <c r="E24" s="84">
        <v>20432819</v>
      </c>
      <c r="F24" s="85">
        <v>0.9880070652825903</v>
      </c>
      <c r="G24" s="86">
        <v>508621</v>
      </c>
    </row>
    <row r="25" spans="1:7" ht="15.95" customHeight="1" x14ac:dyDescent="0.2">
      <c r="A25" s="82">
        <v>6</v>
      </c>
      <c r="B25" s="83" t="s">
        <v>54</v>
      </c>
      <c r="C25" s="84">
        <v>28297203</v>
      </c>
      <c r="D25" s="84">
        <v>28297203</v>
      </c>
      <c r="E25" s="84">
        <v>28179691</v>
      </c>
      <c r="F25" s="85">
        <v>0.99584722207350318</v>
      </c>
      <c r="G25" s="86">
        <v>704492</v>
      </c>
    </row>
    <row r="26" spans="1:7" ht="15.95" customHeight="1" x14ac:dyDescent="0.2">
      <c r="A26" s="82">
        <v>7</v>
      </c>
      <c r="B26" s="83" t="s">
        <v>55</v>
      </c>
      <c r="C26" s="84">
        <v>24475823</v>
      </c>
      <c r="D26" s="84">
        <v>24068244</v>
      </c>
      <c r="E26" s="84">
        <v>23902548</v>
      </c>
      <c r="F26" s="85">
        <v>0.97657790710449244</v>
      </c>
      <c r="G26" s="86">
        <v>585766</v>
      </c>
    </row>
    <row r="27" spans="1:7" ht="15.95" customHeight="1" x14ac:dyDescent="0.2">
      <c r="A27" s="82">
        <v>8</v>
      </c>
      <c r="B27" s="83" t="s">
        <v>56</v>
      </c>
      <c r="C27" s="84">
        <v>13551888</v>
      </c>
      <c r="D27" s="84">
        <v>13551888</v>
      </c>
      <c r="E27" s="84">
        <v>13534374</v>
      </c>
      <c r="F27" s="85">
        <v>0.99870763394738804</v>
      </c>
      <c r="G27" s="86">
        <v>338359</v>
      </c>
    </row>
    <row r="28" spans="1:7" ht="15.95" customHeight="1" x14ac:dyDescent="0.2">
      <c r="A28" s="82">
        <v>9</v>
      </c>
      <c r="B28" s="83" t="s">
        <v>57</v>
      </c>
      <c r="C28" s="84">
        <v>35665603</v>
      </c>
      <c r="D28" s="84">
        <v>35663903</v>
      </c>
      <c r="E28" s="84">
        <v>35648512</v>
      </c>
      <c r="F28" s="85">
        <v>0.9995207987931678</v>
      </c>
      <c r="G28" s="86">
        <v>891204</v>
      </c>
    </row>
    <row r="29" spans="1:7" ht="15.95" customHeight="1" x14ac:dyDescent="0.2">
      <c r="A29" s="82">
        <v>10</v>
      </c>
      <c r="B29" s="83" t="s">
        <v>58</v>
      </c>
      <c r="C29" s="84">
        <v>13736687</v>
      </c>
      <c r="D29" s="84">
        <v>13735073</v>
      </c>
      <c r="E29" s="84">
        <v>13700107</v>
      </c>
      <c r="F29" s="85">
        <v>0.99733705805482797</v>
      </c>
      <c r="G29" s="86">
        <v>342502</v>
      </c>
    </row>
    <row r="30" spans="1:7" ht="15.95" customHeight="1" x14ac:dyDescent="0.2">
      <c r="A30" s="82">
        <v>11</v>
      </c>
      <c r="B30" s="83" t="s">
        <v>59</v>
      </c>
      <c r="C30" s="84">
        <v>12032415</v>
      </c>
      <c r="D30" s="84">
        <v>12032415</v>
      </c>
      <c r="E30" s="84">
        <v>12022455</v>
      </c>
      <c r="F30" s="85">
        <v>0.9991722359975117</v>
      </c>
      <c r="G30" s="86">
        <v>300360</v>
      </c>
    </row>
    <row r="31" spans="1:7" ht="15.95" customHeight="1" x14ac:dyDescent="0.2">
      <c r="A31" s="82">
        <v>12</v>
      </c>
      <c r="B31" s="83" t="s">
        <v>60</v>
      </c>
      <c r="C31" s="84">
        <v>35386514</v>
      </c>
      <c r="D31" s="84">
        <v>34660078</v>
      </c>
      <c r="E31" s="84">
        <v>34190625</v>
      </c>
      <c r="F31" s="85">
        <v>0.96620495028134168</v>
      </c>
      <c r="G31" s="86">
        <v>745918</v>
      </c>
    </row>
    <row r="32" spans="1:7" ht="15.95" customHeight="1" x14ac:dyDescent="0.2">
      <c r="A32" s="82">
        <v>13</v>
      </c>
      <c r="B32" s="83" t="s">
        <v>61</v>
      </c>
      <c r="C32" s="84">
        <v>15320981</v>
      </c>
      <c r="D32" s="84">
        <v>15310617</v>
      </c>
      <c r="E32" s="84">
        <v>15244816</v>
      </c>
      <c r="F32" s="85">
        <v>0.99502871258700731</v>
      </c>
      <c r="G32" s="86">
        <v>381120</v>
      </c>
    </row>
    <row r="33" spans="1:7" ht="15.95" customHeight="1" x14ac:dyDescent="0.2">
      <c r="A33" s="82">
        <v>14</v>
      </c>
      <c r="B33" s="83" t="s">
        <v>62</v>
      </c>
      <c r="C33" s="84">
        <v>15774127</v>
      </c>
      <c r="D33" s="84">
        <v>15758902.470000001</v>
      </c>
      <c r="E33" s="84">
        <v>15758902</v>
      </c>
      <c r="F33" s="85">
        <v>0.99903481187897114</v>
      </c>
      <c r="G33" s="86">
        <v>393972</v>
      </c>
    </row>
    <row r="34" spans="1:7" ht="15.95" customHeight="1" x14ac:dyDescent="0.2">
      <c r="A34" s="82">
        <v>15</v>
      </c>
      <c r="B34" s="83" t="s">
        <v>63</v>
      </c>
      <c r="C34" s="84">
        <v>26818336</v>
      </c>
      <c r="D34" s="84">
        <v>26818336</v>
      </c>
      <c r="E34" s="84">
        <v>26818336</v>
      </c>
      <c r="F34" s="85">
        <v>1</v>
      </c>
      <c r="G34" s="86">
        <v>670459</v>
      </c>
    </row>
    <row r="35" spans="1:7" ht="15.95" customHeight="1" x14ac:dyDescent="0.2">
      <c r="A35" s="82">
        <v>16</v>
      </c>
      <c r="B35" s="83" t="s">
        <v>64</v>
      </c>
      <c r="C35" s="84">
        <v>27780253</v>
      </c>
      <c r="D35" s="84">
        <v>27780253</v>
      </c>
      <c r="E35" s="84">
        <v>27780253</v>
      </c>
      <c r="F35" s="85">
        <v>1</v>
      </c>
      <c r="G35" s="86">
        <v>619276</v>
      </c>
    </row>
    <row r="36" spans="1:7" ht="20.100000000000001" customHeight="1" x14ac:dyDescent="0.2">
      <c r="A36" s="56" t="s">
        <v>5</v>
      </c>
      <c r="B36" s="57" t="s">
        <v>3</v>
      </c>
      <c r="C36" s="68">
        <f>SUM(C20:C35)</f>
        <v>335071000</v>
      </c>
      <c r="D36" s="68">
        <f>SUM(D20:D35)</f>
        <v>333907903.47000003</v>
      </c>
      <c r="E36" s="68">
        <f>SUM(E20:E35)</f>
        <v>332763360</v>
      </c>
      <c r="F36" s="69">
        <f>E36/C36</f>
        <v>0.99311298202470522</v>
      </c>
      <c r="G36" s="70">
        <f>SUM(G20:G35)</f>
        <v>8119322</v>
      </c>
    </row>
    <row r="37" spans="1:7" x14ac:dyDescent="0.2">
      <c r="E37" s="48"/>
    </row>
    <row r="38" spans="1:7" x14ac:dyDescent="0.2">
      <c r="E38" s="48"/>
    </row>
    <row r="39" spans="1:7" x14ac:dyDescent="0.2">
      <c r="E39" s="58"/>
    </row>
    <row r="40" spans="1:7" x14ac:dyDescent="0.2">
      <c r="E40" s="48"/>
    </row>
    <row r="42" spans="1:7" x14ac:dyDescent="0.2">
      <c r="E42" s="48"/>
    </row>
  </sheetData>
  <sheetProtection algorithmName="SHA-512" hashValue="v6BK78tE7ZN3C1ynB4aBHo176EXmUJ58e4++343c79snVVWtrtr+pFNT8wpjMEBPeZVuK4iTbJLfmZUsgXF6Kg==" saltValue="r8faC9464WLbqTA8Prqhcw==" spinCount="100000" sheet="1" objects="1" scenarios="1"/>
  <mergeCells count="15">
    <mergeCell ref="B14:C14"/>
    <mergeCell ref="B15:C15"/>
    <mergeCell ref="A17:G17"/>
    <mergeCell ref="B8:C8"/>
    <mergeCell ref="B9:C9"/>
    <mergeCell ref="B10:C10"/>
    <mergeCell ref="B11:C11"/>
    <mergeCell ref="B12:C12"/>
    <mergeCell ref="B13:C13"/>
    <mergeCell ref="B7:C7"/>
    <mergeCell ref="A1:G1"/>
    <mergeCell ref="B3:C3"/>
    <mergeCell ref="B4:C4"/>
    <mergeCell ref="B5:C5"/>
    <mergeCell ref="B6:C6"/>
  </mergeCells>
  <pageMargins left="0.59055118110236227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FFFF00"/>
  </sheetPr>
  <dimension ref="A1:H43"/>
  <sheetViews>
    <sheetView zoomScale="130" zoomScaleNormal="130" workbookViewId="0">
      <selection activeCell="C22" sqref="C22"/>
    </sheetView>
  </sheetViews>
  <sheetFormatPr defaultRowHeight="9.75" customHeight="1" x14ac:dyDescent="0.2"/>
  <cols>
    <col min="1" max="1" width="3.5703125" style="5" customWidth="1"/>
    <col min="2" max="2" width="18.7109375" style="4" customWidth="1"/>
    <col min="3" max="3" width="17.42578125" style="5" customWidth="1"/>
    <col min="4" max="4" width="15.5703125" style="5" customWidth="1"/>
    <col min="5" max="5" width="16.140625" style="6" customWidth="1"/>
    <col min="6" max="7" width="9.140625" style="5"/>
    <col min="8" max="8" width="11.28515625" style="5" bestFit="1" customWidth="1"/>
    <col min="9" max="16384" width="9.140625" style="5"/>
  </cols>
  <sheetData>
    <row r="1" spans="1:8" ht="20.100000000000001" customHeight="1" x14ac:dyDescent="0.2">
      <c r="A1" s="98" t="s">
        <v>44</v>
      </c>
      <c r="B1" s="98"/>
      <c r="C1" s="98"/>
      <c r="D1" s="98"/>
      <c r="E1" s="98"/>
    </row>
    <row r="2" spans="1:8" ht="15" customHeight="1" x14ac:dyDescent="0.2"/>
    <row r="3" spans="1:8" ht="20.100000000000001" customHeight="1" x14ac:dyDescent="0.2">
      <c r="A3" s="99" t="s">
        <v>0</v>
      </c>
      <c r="B3" s="101" t="s">
        <v>14</v>
      </c>
      <c r="C3" s="103" t="s">
        <v>38</v>
      </c>
      <c r="D3" s="103"/>
      <c r="E3" s="104"/>
    </row>
    <row r="4" spans="1:8" s="4" customFormat="1" ht="21.75" customHeight="1" x14ac:dyDescent="0.2">
      <c r="A4" s="100"/>
      <c r="B4" s="102"/>
      <c r="C4" s="18" t="s">
        <v>15</v>
      </c>
      <c r="D4" s="18" t="s">
        <v>16</v>
      </c>
      <c r="E4" s="23" t="s">
        <v>17</v>
      </c>
    </row>
    <row r="5" spans="1:8" ht="15.95" customHeight="1" x14ac:dyDescent="0.2">
      <c r="A5" s="8">
        <v>1</v>
      </c>
      <c r="B5" s="1" t="s">
        <v>49</v>
      </c>
      <c r="C5" s="7">
        <v>5330780</v>
      </c>
      <c r="D5" s="35">
        <v>11</v>
      </c>
      <c r="E5" s="42">
        <v>484616.36363636365</v>
      </c>
      <c r="F5" s="36"/>
      <c r="G5" s="36"/>
    </row>
    <row r="6" spans="1:8" ht="15.95" customHeight="1" x14ac:dyDescent="0.2">
      <c r="A6" s="8">
        <v>2</v>
      </c>
      <c r="B6" s="1" t="s">
        <v>50</v>
      </c>
      <c r="C6" s="7">
        <v>6201797</v>
      </c>
      <c r="D6" s="3">
        <v>10</v>
      </c>
      <c r="E6" s="42">
        <v>620179.69999999995</v>
      </c>
    </row>
    <row r="7" spans="1:8" ht="15.95" customHeight="1" x14ac:dyDescent="0.2">
      <c r="A7" s="8">
        <v>3</v>
      </c>
      <c r="B7" s="1" t="s">
        <v>51</v>
      </c>
      <c r="C7" s="7">
        <v>3471648</v>
      </c>
      <c r="D7" s="35">
        <v>9</v>
      </c>
      <c r="E7" s="42">
        <v>385738.66666666669</v>
      </c>
      <c r="F7" s="36"/>
      <c r="G7" s="36"/>
    </row>
    <row r="8" spans="1:8" ht="15.95" customHeight="1" x14ac:dyDescent="0.2">
      <c r="A8" s="8">
        <v>4</v>
      </c>
      <c r="B8" s="1" t="s">
        <v>52</v>
      </c>
      <c r="C8" s="7">
        <v>2700000</v>
      </c>
      <c r="D8" s="3">
        <v>15</v>
      </c>
      <c r="E8" s="42">
        <v>180000</v>
      </c>
      <c r="H8" s="32"/>
    </row>
    <row r="9" spans="1:8" ht="15.95" customHeight="1" x14ac:dyDescent="0.2">
      <c r="A9" s="8">
        <v>5</v>
      </c>
      <c r="B9" s="1" t="s">
        <v>53</v>
      </c>
      <c r="C9" s="7">
        <v>8540479</v>
      </c>
      <c r="D9" s="35">
        <v>20</v>
      </c>
      <c r="E9" s="42">
        <v>427023.95</v>
      </c>
      <c r="F9" s="36"/>
      <c r="G9" s="36"/>
    </row>
    <row r="10" spans="1:8" ht="15.95" customHeight="1" x14ac:dyDescent="0.2">
      <c r="A10" s="8">
        <v>6</v>
      </c>
      <c r="B10" s="1" t="s">
        <v>54</v>
      </c>
      <c r="C10" s="7">
        <v>8037988</v>
      </c>
      <c r="D10" s="3">
        <v>25</v>
      </c>
      <c r="E10" s="42">
        <v>321519.52</v>
      </c>
      <c r="F10" s="34"/>
    </row>
    <row r="11" spans="1:8" ht="15.95" customHeight="1" x14ac:dyDescent="0.2">
      <c r="A11" s="8">
        <v>7</v>
      </c>
      <c r="B11" s="1" t="s">
        <v>55</v>
      </c>
      <c r="C11" s="7">
        <v>6201741</v>
      </c>
      <c r="D11" s="35">
        <v>16</v>
      </c>
      <c r="E11" s="42">
        <v>387608.8125</v>
      </c>
      <c r="F11" s="40"/>
      <c r="G11" s="36"/>
    </row>
    <row r="12" spans="1:8" ht="15.95" customHeight="1" x14ac:dyDescent="0.2">
      <c r="A12" s="8">
        <v>8</v>
      </c>
      <c r="B12" s="1" t="s">
        <v>56</v>
      </c>
      <c r="C12" s="7">
        <v>1781879</v>
      </c>
      <c r="D12" s="3">
        <v>5</v>
      </c>
      <c r="E12" s="42">
        <v>356375.8</v>
      </c>
      <c r="F12" s="34"/>
    </row>
    <row r="13" spans="1:8" ht="15.95" customHeight="1" x14ac:dyDescent="0.2">
      <c r="A13" s="8">
        <v>9</v>
      </c>
      <c r="B13" s="1" t="s">
        <v>57</v>
      </c>
      <c r="C13" s="7">
        <v>5418130</v>
      </c>
      <c r="D13" s="3">
        <v>13</v>
      </c>
      <c r="E13" s="42">
        <v>416779.23076923075</v>
      </c>
    </row>
    <row r="14" spans="1:8" ht="15.95" customHeight="1" x14ac:dyDescent="0.2">
      <c r="A14" s="8">
        <v>10</v>
      </c>
      <c r="B14" s="1" t="s">
        <v>58</v>
      </c>
      <c r="C14" s="2">
        <v>3301096</v>
      </c>
      <c r="D14" s="3">
        <v>4</v>
      </c>
      <c r="E14" s="42">
        <v>825274</v>
      </c>
    </row>
    <row r="15" spans="1:8" ht="15.95" customHeight="1" x14ac:dyDescent="0.2">
      <c r="A15" s="8">
        <v>11</v>
      </c>
      <c r="B15" s="1" t="s">
        <v>59</v>
      </c>
      <c r="C15" s="2">
        <v>6845915</v>
      </c>
      <c r="D15" s="3">
        <v>12</v>
      </c>
      <c r="E15" s="42">
        <v>570492.91666666663</v>
      </c>
    </row>
    <row r="16" spans="1:8" ht="15.95" customHeight="1" x14ac:dyDescent="0.2">
      <c r="A16" s="8">
        <v>12</v>
      </c>
      <c r="B16" s="1" t="s">
        <v>60</v>
      </c>
      <c r="C16" s="2">
        <v>5565385</v>
      </c>
      <c r="D16" s="3">
        <v>10</v>
      </c>
      <c r="E16" s="42">
        <v>556538.5</v>
      </c>
    </row>
    <row r="17" spans="1:5" ht="15.95" customHeight="1" x14ac:dyDescent="0.2">
      <c r="A17" s="8">
        <v>13</v>
      </c>
      <c r="B17" s="1" t="s">
        <v>61</v>
      </c>
      <c r="C17" s="2">
        <v>1219297</v>
      </c>
      <c r="D17" s="3">
        <v>8</v>
      </c>
      <c r="E17" s="42">
        <v>152412.125</v>
      </c>
    </row>
    <row r="18" spans="1:5" ht="15.95" customHeight="1" x14ac:dyDescent="0.2">
      <c r="A18" s="8">
        <v>14</v>
      </c>
      <c r="B18" s="1" t="s">
        <v>62</v>
      </c>
      <c r="C18" s="2">
        <v>1401160</v>
      </c>
      <c r="D18" s="3">
        <v>3</v>
      </c>
      <c r="E18" s="42">
        <v>467053.33333333331</v>
      </c>
    </row>
    <row r="19" spans="1:5" ht="15.95" customHeight="1" x14ac:dyDescent="0.2">
      <c r="A19" s="8">
        <v>15</v>
      </c>
      <c r="B19" s="1" t="s">
        <v>63</v>
      </c>
      <c r="C19" s="2">
        <v>1003340</v>
      </c>
      <c r="D19" s="3">
        <v>6</v>
      </c>
      <c r="E19" s="42">
        <v>167223.33333333334</v>
      </c>
    </row>
    <row r="20" spans="1:5" ht="15.95" customHeight="1" x14ac:dyDescent="0.2">
      <c r="A20" s="8">
        <v>16</v>
      </c>
      <c r="B20" s="1" t="s">
        <v>64</v>
      </c>
      <c r="C20" s="2">
        <v>4032000</v>
      </c>
      <c r="D20" s="3">
        <v>3</v>
      </c>
      <c r="E20" s="42">
        <v>1344000</v>
      </c>
    </row>
    <row r="21" spans="1:5" s="26" customFormat="1" ht="15.95" customHeight="1" x14ac:dyDescent="0.2">
      <c r="A21" s="21" t="s">
        <v>5</v>
      </c>
      <c r="B21" s="22" t="s">
        <v>4</v>
      </c>
      <c r="C21" s="24">
        <f>SUM(C5:C20)</f>
        <v>71052635</v>
      </c>
      <c r="D21" s="24">
        <f>SUM(D5:D20)</f>
        <v>170</v>
      </c>
      <c r="E21" s="25" t="s">
        <v>5</v>
      </c>
    </row>
    <row r="22" spans="1:5" ht="30" customHeight="1" x14ac:dyDescent="0.2"/>
    <row r="23" spans="1:5" ht="20.100000000000001" customHeight="1" x14ac:dyDescent="0.2">
      <c r="A23" s="98" t="s">
        <v>45</v>
      </c>
      <c r="B23" s="98"/>
      <c r="C23" s="98"/>
      <c r="D23" s="98"/>
      <c r="E23" s="98"/>
    </row>
    <row r="24" spans="1:5" ht="12.75" customHeight="1" x14ac:dyDescent="0.2"/>
    <row r="25" spans="1:5" ht="20.100000000000001" customHeight="1" x14ac:dyDescent="0.2">
      <c r="A25" s="99" t="s">
        <v>0</v>
      </c>
      <c r="B25" s="101" t="s">
        <v>14</v>
      </c>
      <c r="C25" s="103" t="s">
        <v>29</v>
      </c>
      <c r="D25" s="103"/>
      <c r="E25" s="104"/>
    </row>
    <row r="26" spans="1:5" ht="22.5" customHeight="1" x14ac:dyDescent="0.2">
      <c r="A26" s="100"/>
      <c r="B26" s="102"/>
      <c r="C26" s="18" t="s">
        <v>9</v>
      </c>
      <c r="D26" s="18" t="s">
        <v>10</v>
      </c>
      <c r="E26" s="23" t="s">
        <v>13</v>
      </c>
    </row>
    <row r="27" spans="1:5" ht="15.95" customHeight="1" x14ac:dyDescent="0.2">
      <c r="A27" s="8">
        <v>1</v>
      </c>
      <c r="B27" s="1" t="s">
        <v>49</v>
      </c>
      <c r="C27" s="7">
        <v>3401172</v>
      </c>
      <c r="D27" s="3">
        <v>7</v>
      </c>
      <c r="E27" s="42">
        <v>485881.71428571426</v>
      </c>
    </row>
    <row r="28" spans="1:5" ht="15.95" customHeight="1" x14ac:dyDescent="0.2">
      <c r="A28" s="8">
        <v>2</v>
      </c>
      <c r="B28" s="1" t="s">
        <v>50</v>
      </c>
      <c r="C28" s="7">
        <v>1883000</v>
      </c>
      <c r="D28" s="3">
        <v>3</v>
      </c>
      <c r="E28" s="42">
        <v>627666.66666666663</v>
      </c>
    </row>
    <row r="29" spans="1:5" ht="15.95" customHeight="1" x14ac:dyDescent="0.2">
      <c r="A29" s="8">
        <v>3</v>
      </c>
      <c r="B29" s="1" t="s">
        <v>51</v>
      </c>
      <c r="C29" s="7">
        <v>0</v>
      </c>
      <c r="D29" s="3">
        <v>0</v>
      </c>
      <c r="E29" s="42" t="s">
        <v>65</v>
      </c>
    </row>
    <row r="30" spans="1:5" ht="15.95" customHeight="1" x14ac:dyDescent="0.2">
      <c r="A30" s="8">
        <v>4</v>
      </c>
      <c r="B30" s="1" t="s">
        <v>52</v>
      </c>
      <c r="C30" s="7">
        <v>0</v>
      </c>
      <c r="D30" s="3">
        <v>0</v>
      </c>
      <c r="E30" s="42" t="s">
        <v>65</v>
      </c>
    </row>
    <row r="31" spans="1:5" ht="15.95" customHeight="1" x14ac:dyDescent="0.2">
      <c r="A31" s="8">
        <v>5</v>
      </c>
      <c r="B31" s="1" t="s">
        <v>53</v>
      </c>
      <c r="C31" s="7">
        <v>4826318</v>
      </c>
      <c r="D31" s="3">
        <v>10</v>
      </c>
      <c r="E31" s="42">
        <v>482631.8</v>
      </c>
    </row>
    <row r="32" spans="1:5" ht="15.95" customHeight="1" x14ac:dyDescent="0.2">
      <c r="A32" s="8">
        <v>6</v>
      </c>
      <c r="B32" s="1" t="s">
        <v>54</v>
      </c>
      <c r="C32" s="7">
        <v>2605560</v>
      </c>
      <c r="D32" s="3">
        <v>10</v>
      </c>
      <c r="E32" s="42">
        <v>260556</v>
      </c>
    </row>
    <row r="33" spans="1:5" ht="15.95" customHeight="1" x14ac:dyDescent="0.2">
      <c r="A33" s="8">
        <v>7</v>
      </c>
      <c r="B33" s="1" t="s">
        <v>55</v>
      </c>
      <c r="C33" s="7">
        <v>0</v>
      </c>
      <c r="D33" s="3">
        <v>0</v>
      </c>
      <c r="E33" s="42" t="s">
        <v>65</v>
      </c>
    </row>
    <row r="34" spans="1:5" ht="15.95" customHeight="1" x14ac:dyDescent="0.2">
      <c r="A34" s="8">
        <v>8</v>
      </c>
      <c r="B34" s="1" t="s">
        <v>56</v>
      </c>
      <c r="C34" s="7">
        <v>111769</v>
      </c>
      <c r="D34" s="3">
        <v>1</v>
      </c>
      <c r="E34" s="42">
        <v>111769</v>
      </c>
    </row>
    <row r="35" spans="1:5" ht="15.95" customHeight="1" x14ac:dyDescent="0.2">
      <c r="A35" s="8">
        <v>9</v>
      </c>
      <c r="B35" s="1" t="s">
        <v>57</v>
      </c>
      <c r="C35" s="7">
        <v>3943696</v>
      </c>
      <c r="D35" s="3">
        <v>8</v>
      </c>
      <c r="E35" s="42">
        <v>492962</v>
      </c>
    </row>
    <row r="36" spans="1:5" ht="15.95" customHeight="1" x14ac:dyDescent="0.2">
      <c r="A36" s="8">
        <v>10</v>
      </c>
      <c r="B36" s="1" t="s">
        <v>58</v>
      </c>
      <c r="C36" s="2">
        <v>0</v>
      </c>
      <c r="D36" s="3">
        <v>0</v>
      </c>
      <c r="E36" s="42"/>
    </row>
    <row r="37" spans="1:5" ht="15.95" customHeight="1" x14ac:dyDescent="0.2">
      <c r="A37" s="8">
        <v>11</v>
      </c>
      <c r="B37" s="1" t="s">
        <v>59</v>
      </c>
      <c r="C37" s="2">
        <v>2109500</v>
      </c>
      <c r="D37" s="3">
        <v>3</v>
      </c>
      <c r="E37" s="42">
        <v>703166.66666666663</v>
      </c>
    </row>
    <row r="38" spans="1:5" ht="15.95" customHeight="1" x14ac:dyDescent="0.2">
      <c r="A38" s="8">
        <v>12</v>
      </c>
      <c r="B38" s="1" t="s">
        <v>60</v>
      </c>
      <c r="C38" s="2">
        <v>0</v>
      </c>
      <c r="D38" s="3">
        <v>0</v>
      </c>
      <c r="E38" s="42" t="s">
        <v>65</v>
      </c>
    </row>
    <row r="39" spans="1:5" ht="15.95" customHeight="1" x14ac:dyDescent="0.2">
      <c r="A39" s="8">
        <v>13</v>
      </c>
      <c r="B39" s="1" t="s">
        <v>61</v>
      </c>
      <c r="C39" s="2">
        <v>355900</v>
      </c>
      <c r="D39" s="3">
        <v>2</v>
      </c>
      <c r="E39" s="42">
        <v>177950</v>
      </c>
    </row>
    <row r="40" spans="1:5" ht="15.95" customHeight="1" x14ac:dyDescent="0.2">
      <c r="A40" s="8">
        <v>14</v>
      </c>
      <c r="B40" s="1" t="s">
        <v>62</v>
      </c>
      <c r="C40" s="2">
        <v>1310000</v>
      </c>
      <c r="D40" s="3">
        <v>2</v>
      </c>
      <c r="E40" s="42">
        <v>655000</v>
      </c>
    </row>
    <row r="41" spans="1:5" ht="15.95" customHeight="1" x14ac:dyDescent="0.2">
      <c r="A41" s="8">
        <v>15</v>
      </c>
      <c r="B41" s="1" t="s">
        <v>63</v>
      </c>
      <c r="C41" s="2">
        <v>0</v>
      </c>
      <c r="D41" s="3">
        <v>0</v>
      </c>
      <c r="E41" s="42" t="s">
        <v>65</v>
      </c>
    </row>
    <row r="42" spans="1:5" ht="15.95" customHeight="1" x14ac:dyDescent="0.2">
      <c r="A42" s="8">
        <v>16</v>
      </c>
      <c r="B42" s="1" t="s">
        <v>64</v>
      </c>
      <c r="C42" s="2">
        <v>0</v>
      </c>
      <c r="D42" s="3">
        <v>0</v>
      </c>
      <c r="E42" s="42" t="s">
        <v>65</v>
      </c>
    </row>
    <row r="43" spans="1:5" ht="15.95" customHeight="1" x14ac:dyDescent="0.2">
      <c r="A43" s="21" t="s">
        <v>5</v>
      </c>
      <c r="B43" s="22" t="s">
        <v>4</v>
      </c>
      <c r="C43" s="24">
        <f>SUM(C27:C42)</f>
        <v>20546915</v>
      </c>
      <c r="D43" s="24">
        <f>SUM(D27:D42)</f>
        <v>46</v>
      </c>
      <c r="E43" s="25" t="s">
        <v>5</v>
      </c>
    </row>
  </sheetData>
  <sheetProtection algorithmName="SHA-512" hashValue="GMSW/B7wJGYBfg4of41HoeMQMRYk53lvlCf2eKmle6Df4eA0acW/lKJ3eDIJijskGdfq83QWMZ8DqBy9C0IzdA==" saltValue="8+WOpFF8juzDJlm0XMMRyw==" spinCount="100000" sheet="1" objects="1" scenarios="1"/>
  <mergeCells count="8">
    <mergeCell ref="A1:E1"/>
    <mergeCell ref="A23:E23"/>
    <mergeCell ref="A25:A26"/>
    <mergeCell ref="B25:B26"/>
    <mergeCell ref="C25:E25"/>
    <mergeCell ref="C3:E3"/>
    <mergeCell ref="A3:A4"/>
    <mergeCell ref="B3:B4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tabColor rgb="FFFFFF00"/>
  </sheetPr>
  <dimension ref="A1:Q23"/>
  <sheetViews>
    <sheetView zoomScale="115" zoomScaleNormal="115" workbookViewId="0">
      <pane ySplit="6" topLeftCell="A7" activePane="bottomLeft" state="frozen"/>
      <selection pane="bottomLeft" activeCell="C4" sqref="C4:E5"/>
    </sheetView>
  </sheetViews>
  <sheetFormatPr defaultRowHeight="9.75" customHeight="1" x14ac:dyDescent="0.2"/>
  <cols>
    <col min="1" max="1" width="3.140625" style="5" customWidth="1"/>
    <col min="2" max="2" width="13.28515625" style="4" customWidth="1"/>
    <col min="3" max="3" width="9.7109375" style="5" customWidth="1"/>
    <col min="4" max="4" width="4" style="5" customWidth="1"/>
    <col min="5" max="6" width="8.85546875" style="6" customWidth="1"/>
    <col min="7" max="7" width="7.5703125" style="6" customWidth="1"/>
    <col min="8" max="8" width="11.28515625" style="6" customWidth="1"/>
    <col min="9" max="9" width="7.42578125" style="5" customWidth="1"/>
    <col min="10" max="10" width="4" style="5" customWidth="1"/>
    <col min="11" max="11" width="7.5703125" style="6" customWidth="1"/>
    <col min="12" max="12" width="9" style="5" customWidth="1"/>
    <col min="13" max="13" width="4" style="5" customWidth="1"/>
    <col min="14" max="14" width="9" style="6" customWidth="1"/>
    <col min="15" max="15" width="9.140625" style="5"/>
    <col min="16" max="16" width="4" style="5" customWidth="1"/>
    <col min="17" max="17" width="8.85546875" style="6" customWidth="1"/>
    <col min="18" max="16384" width="9.140625" style="5"/>
  </cols>
  <sheetData>
    <row r="1" spans="1:17" ht="15" customHeight="1" x14ac:dyDescent="0.2">
      <c r="A1" s="98" t="s">
        <v>46</v>
      </c>
      <c r="B1" s="98"/>
      <c r="C1" s="98"/>
      <c r="D1" s="98"/>
      <c r="E1" s="98"/>
      <c r="F1" s="98"/>
      <c r="G1" s="98"/>
      <c r="H1" s="98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15" customHeight="1" x14ac:dyDescent="0.2"/>
    <row r="3" spans="1:17" ht="15.75" customHeight="1" x14ac:dyDescent="0.2">
      <c r="A3" s="99" t="s">
        <v>0</v>
      </c>
      <c r="B3" s="101" t="s">
        <v>14</v>
      </c>
      <c r="C3" s="103" t="s">
        <v>67</v>
      </c>
      <c r="D3" s="103"/>
      <c r="E3" s="106"/>
      <c r="F3" s="106"/>
      <c r="G3" s="106"/>
      <c r="H3" s="106"/>
      <c r="I3" s="107"/>
      <c r="J3" s="107"/>
      <c r="K3" s="107"/>
      <c r="L3" s="107"/>
      <c r="M3" s="107"/>
      <c r="N3" s="107"/>
      <c r="O3" s="108"/>
      <c r="P3" s="108"/>
      <c r="Q3" s="109"/>
    </row>
    <row r="4" spans="1:17" ht="15.75" customHeight="1" x14ac:dyDescent="0.2">
      <c r="A4" s="114"/>
      <c r="B4" s="115"/>
      <c r="C4" s="110" t="s">
        <v>18</v>
      </c>
      <c r="D4" s="111"/>
      <c r="E4" s="111"/>
      <c r="F4" s="110" t="s">
        <v>30</v>
      </c>
      <c r="G4" s="111"/>
      <c r="H4" s="111"/>
      <c r="I4" s="110" t="s">
        <v>21</v>
      </c>
      <c r="J4" s="111"/>
      <c r="K4" s="111"/>
      <c r="L4" s="111"/>
      <c r="M4" s="111"/>
      <c r="N4" s="111"/>
      <c r="O4" s="112"/>
      <c r="P4" s="112"/>
      <c r="Q4" s="113"/>
    </row>
    <row r="5" spans="1:17" ht="15.75" customHeight="1" x14ac:dyDescent="0.2">
      <c r="A5" s="114"/>
      <c r="B5" s="115"/>
      <c r="C5" s="111"/>
      <c r="D5" s="116"/>
      <c r="E5" s="116"/>
      <c r="F5" s="116"/>
      <c r="G5" s="116"/>
      <c r="H5" s="111"/>
      <c r="I5" s="110" t="s">
        <v>20</v>
      </c>
      <c r="J5" s="111"/>
      <c r="K5" s="111"/>
      <c r="L5" s="110" t="s">
        <v>19</v>
      </c>
      <c r="M5" s="111"/>
      <c r="N5" s="111"/>
      <c r="O5" s="110" t="s">
        <v>35</v>
      </c>
      <c r="P5" s="111"/>
      <c r="Q5" s="117"/>
    </row>
    <row r="6" spans="1:17" s="4" customFormat="1" ht="30" customHeight="1" x14ac:dyDescent="0.2">
      <c r="A6" s="100"/>
      <c r="B6" s="102"/>
      <c r="C6" s="18" t="s">
        <v>15</v>
      </c>
      <c r="D6" s="18" t="s">
        <v>16</v>
      </c>
      <c r="E6" s="27" t="s">
        <v>17</v>
      </c>
      <c r="F6" s="18" t="s">
        <v>15</v>
      </c>
      <c r="G6" s="18" t="s">
        <v>16</v>
      </c>
      <c r="H6" s="27" t="s">
        <v>17</v>
      </c>
      <c r="I6" s="18" t="s">
        <v>15</v>
      </c>
      <c r="J6" s="18" t="s">
        <v>16</v>
      </c>
      <c r="K6" s="27" t="s">
        <v>17</v>
      </c>
      <c r="L6" s="18" t="s">
        <v>15</v>
      </c>
      <c r="M6" s="18" t="s">
        <v>16</v>
      </c>
      <c r="N6" s="27" t="s">
        <v>17</v>
      </c>
      <c r="O6" s="18" t="s">
        <v>15</v>
      </c>
      <c r="P6" s="18" t="s">
        <v>16</v>
      </c>
      <c r="Q6" s="23" t="s">
        <v>17</v>
      </c>
    </row>
    <row r="7" spans="1:17" ht="15" customHeight="1" x14ac:dyDescent="0.2">
      <c r="A7" s="12">
        <v>1</v>
      </c>
      <c r="B7" s="13" t="s">
        <v>49</v>
      </c>
      <c r="C7" s="9">
        <v>14778056</v>
      </c>
      <c r="D7" s="38">
        <v>1</v>
      </c>
      <c r="E7" s="39">
        <v>14778056</v>
      </c>
      <c r="F7" s="39">
        <v>3400000</v>
      </c>
      <c r="G7" s="39">
        <v>1</v>
      </c>
      <c r="H7" s="39">
        <v>3400000</v>
      </c>
      <c r="I7" s="9">
        <v>0</v>
      </c>
      <c r="J7" s="2">
        <v>0</v>
      </c>
      <c r="K7" s="39" t="s">
        <v>65</v>
      </c>
      <c r="L7" s="9">
        <v>14778056</v>
      </c>
      <c r="M7" s="2">
        <v>1</v>
      </c>
      <c r="N7" s="39">
        <v>14778056</v>
      </c>
      <c r="O7" s="11">
        <v>0</v>
      </c>
      <c r="P7" s="2">
        <v>0</v>
      </c>
      <c r="Q7" s="39" t="s">
        <v>65</v>
      </c>
    </row>
    <row r="8" spans="1:17" ht="15" customHeight="1" x14ac:dyDescent="0.2">
      <c r="A8" s="12">
        <v>2</v>
      </c>
      <c r="B8" s="13" t="s">
        <v>50</v>
      </c>
      <c r="C8" s="11">
        <v>0</v>
      </c>
      <c r="D8" s="2">
        <v>0</v>
      </c>
      <c r="E8" s="39" t="s">
        <v>65</v>
      </c>
      <c r="F8" s="10">
        <v>0</v>
      </c>
      <c r="G8" s="10">
        <v>0</v>
      </c>
      <c r="H8" s="39" t="s">
        <v>65</v>
      </c>
      <c r="I8" s="11">
        <v>0</v>
      </c>
      <c r="J8" s="2">
        <v>0</v>
      </c>
      <c r="K8" s="39" t="s">
        <v>65</v>
      </c>
      <c r="L8" s="11">
        <v>0</v>
      </c>
      <c r="M8" s="2">
        <v>0</v>
      </c>
      <c r="N8" s="39" t="s">
        <v>65</v>
      </c>
      <c r="O8" s="11">
        <v>0</v>
      </c>
      <c r="P8" s="2">
        <v>0</v>
      </c>
      <c r="Q8" s="39" t="s">
        <v>65</v>
      </c>
    </row>
    <row r="9" spans="1:17" ht="15" customHeight="1" x14ac:dyDescent="0.2">
      <c r="A9" s="12">
        <v>3</v>
      </c>
      <c r="B9" s="13" t="s">
        <v>51</v>
      </c>
      <c r="C9" s="11">
        <v>0</v>
      </c>
      <c r="D9" s="38">
        <v>0</v>
      </c>
      <c r="E9" s="39" t="s">
        <v>65</v>
      </c>
      <c r="F9" s="39">
        <v>0</v>
      </c>
      <c r="G9" s="39">
        <v>0</v>
      </c>
      <c r="H9" s="39" t="s">
        <v>65</v>
      </c>
      <c r="I9" s="11">
        <v>0</v>
      </c>
      <c r="J9" s="2">
        <v>0</v>
      </c>
      <c r="K9" s="39" t="s">
        <v>65</v>
      </c>
      <c r="L9" s="11">
        <v>0</v>
      </c>
      <c r="M9" s="2">
        <v>0</v>
      </c>
      <c r="N9" s="39" t="s">
        <v>65</v>
      </c>
      <c r="O9" s="11">
        <v>0</v>
      </c>
      <c r="P9" s="2">
        <v>0</v>
      </c>
      <c r="Q9" s="39" t="s">
        <v>65</v>
      </c>
    </row>
    <row r="10" spans="1:17" ht="15" customHeight="1" x14ac:dyDescent="0.2">
      <c r="A10" s="12">
        <v>4</v>
      </c>
      <c r="B10" s="13" t="s">
        <v>52</v>
      </c>
      <c r="C10" s="11">
        <v>1812219</v>
      </c>
      <c r="D10" s="2">
        <v>1</v>
      </c>
      <c r="E10" s="39">
        <v>1812219</v>
      </c>
      <c r="F10" s="10">
        <v>800000</v>
      </c>
      <c r="G10" s="10">
        <v>1</v>
      </c>
      <c r="H10" s="39">
        <v>800000</v>
      </c>
      <c r="I10" s="11">
        <v>0</v>
      </c>
      <c r="J10" s="2">
        <v>0</v>
      </c>
      <c r="K10" s="39" t="s">
        <v>65</v>
      </c>
      <c r="L10" s="11">
        <v>1812219</v>
      </c>
      <c r="M10" s="2">
        <v>1</v>
      </c>
      <c r="N10" s="39">
        <v>1812219</v>
      </c>
      <c r="O10" s="11">
        <v>0</v>
      </c>
      <c r="P10" s="2">
        <v>0</v>
      </c>
      <c r="Q10" s="39" t="s">
        <v>65</v>
      </c>
    </row>
    <row r="11" spans="1:17" ht="15" customHeight="1" x14ac:dyDescent="0.2">
      <c r="A11" s="12">
        <v>5</v>
      </c>
      <c r="B11" s="13" t="s">
        <v>53</v>
      </c>
      <c r="C11" s="11">
        <v>0</v>
      </c>
      <c r="D11" s="38">
        <v>0</v>
      </c>
      <c r="E11" s="39" t="s">
        <v>65</v>
      </c>
      <c r="F11" s="39">
        <v>0</v>
      </c>
      <c r="G11" s="39">
        <v>0</v>
      </c>
      <c r="H11" s="39" t="s">
        <v>65</v>
      </c>
      <c r="I11" s="11">
        <v>0</v>
      </c>
      <c r="J11" s="2">
        <v>0</v>
      </c>
      <c r="K11" s="39" t="s">
        <v>65</v>
      </c>
      <c r="L11" s="11">
        <v>0</v>
      </c>
      <c r="M11" s="2">
        <v>0</v>
      </c>
      <c r="N11" s="39" t="s">
        <v>65</v>
      </c>
      <c r="O11" s="11">
        <v>0</v>
      </c>
      <c r="P11" s="2">
        <v>0</v>
      </c>
      <c r="Q11" s="39" t="s">
        <v>65</v>
      </c>
    </row>
    <row r="12" spans="1:17" ht="15" customHeight="1" x14ac:dyDescent="0.2">
      <c r="A12" s="12">
        <v>6</v>
      </c>
      <c r="B12" s="13" t="s">
        <v>54</v>
      </c>
      <c r="C12" s="11">
        <v>0</v>
      </c>
      <c r="D12" s="2">
        <v>0</v>
      </c>
      <c r="E12" s="39" t="s">
        <v>65</v>
      </c>
      <c r="F12" s="10">
        <v>0</v>
      </c>
      <c r="G12" s="10">
        <v>0</v>
      </c>
      <c r="H12" s="39" t="s">
        <v>65</v>
      </c>
      <c r="I12" s="11">
        <v>0</v>
      </c>
      <c r="J12" s="2">
        <v>0</v>
      </c>
      <c r="K12" s="39" t="s">
        <v>65</v>
      </c>
      <c r="L12" s="11">
        <v>0</v>
      </c>
      <c r="M12" s="2">
        <v>0</v>
      </c>
      <c r="N12" s="39" t="s">
        <v>65</v>
      </c>
      <c r="O12" s="11">
        <v>0</v>
      </c>
      <c r="P12" s="2">
        <v>0</v>
      </c>
      <c r="Q12" s="39" t="s">
        <v>65</v>
      </c>
    </row>
    <row r="13" spans="1:17" ht="15" customHeight="1" x14ac:dyDescent="0.2">
      <c r="A13" s="12">
        <v>7</v>
      </c>
      <c r="B13" s="13" t="s">
        <v>55</v>
      </c>
      <c r="C13" s="11">
        <v>0</v>
      </c>
      <c r="D13" s="2">
        <v>0</v>
      </c>
      <c r="E13" s="39" t="s">
        <v>65</v>
      </c>
      <c r="F13" s="10">
        <v>0</v>
      </c>
      <c r="G13" s="10">
        <v>0</v>
      </c>
      <c r="H13" s="39" t="s">
        <v>65</v>
      </c>
      <c r="I13" s="11">
        <v>0</v>
      </c>
      <c r="J13" s="2">
        <v>0</v>
      </c>
      <c r="K13" s="39" t="s">
        <v>65</v>
      </c>
      <c r="L13" s="11">
        <v>0</v>
      </c>
      <c r="M13" s="2">
        <v>0</v>
      </c>
      <c r="N13" s="39" t="s">
        <v>65</v>
      </c>
      <c r="O13" s="11">
        <v>0</v>
      </c>
      <c r="P13" s="2">
        <v>0</v>
      </c>
      <c r="Q13" s="39" t="s">
        <v>65</v>
      </c>
    </row>
    <row r="14" spans="1:17" ht="15" customHeight="1" x14ac:dyDescent="0.2">
      <c r="A14" s="12">
        <v>8</v>
      </c>
      <c r="B14" s="13" t="s">
        <v>56</v>
      </c>
      <c r="C14" s="11">
        <v>0</v>
      </c>
      <c r="D14" s="2">
        <v>0</v>
      </c>
      <c r="E14" s="39" t="s">
        <v>65</v>
      </c>
      <c r="F14" s="10">
        <v>0</v>
      </c>
      <c r="G14" s="10">
        <v>0</v>
      </c>
      <c r="H14" s="39" t="s">
        <v>65</v>
      </c>
      <c r="I14" s="11">
        <v>0</v>
      </c>
      <c r="J14" s="2">
        <v>0</v>
      </c>
      <c r="K14" s="39" t="s">
        <v>65</v>
      </c>
      <c r="L14" s="11">
        <v>0</v>
      </c>
      <c r="M14" s="2">
        <v>0</v>
      </c>
      <c r="N14" s="39" t="s">
        <v>65</v>
      </c>
      <c r="O14" s="11">
        <v>0</v>
      </c>
      <c r="P14" s="2">
        <v>0</v>
      </c>
      <c r="Q14" s="39" t="s">
        <v>65</v>
      </c>
    </row>
    <row r="15" spans="1:17" ht="15" customHeight="1" x14ac:dyDescent="0.2">
      <c r="A15" s="12">
        <v>9</v>
      </c>
      <c r="B15" s="13" t="s">
        <v>57</v>
      </c>
      <c r="C15" s="11">
        <v>0</v>
      </c>
      <c r="D15" s="2">
        <v>0</v>
      </c>
      <c r="E15" s="39" t="s">
        <v>65</v>
      </c>
      <c r="F15" s="10">
        <v>0</v>
      </c>
      <c r="G15" s="10">
        <v>0</v>
      </c>
      <c r="H15" s="39" t="s">
        <v>65</v>
      </c>
      <c r="I15" s="11">
        <v>0</v>
      </c>
      <c r="J15" s="2">
        <v>0</v>
      </c>
      <c r="K15" s="39" t="s">
        <v>65</v>
      </c>
      <c r="L15" s="11">
        <v>0</v>
      </c>
      <c r="M15" s="2">
        <v>0</v>
      </c>
      <c r="N15" s="39" t="s">
        <v>65</v>
      </c>
      <c r="O15" s="11">
        <v>0</v>
      </c>
      <c r="P15" s="2">
        <v>0</v>
      </c>
      <c r="Q15" s="39" t="s">
        <v>65</v>
      </c>
    </row>
    <row r="16" spans="1:17" ht="15" customHeight="1" x14ac:dyDescent="0.2">
      <c r="A16" s="12">
        <v>10</v>
      </c>
      <c r="B16" s="13" t="s">
        <v>58</v>
      </c>
      <c r="C16" s="2">
        <v>109613</v>
      </c>
      <c r="D16" s="2">
        <v>1</v>
      </c>
      <c r="E16" s="39">
        <v>109613</v>
      </c>
      <c r="F16" s="10">
        <v>71248</v>
      </c>
      <c r="G16" s="10">
        <v>1</v>
      </c>
      <c r="H16" s="39">
        <v>71248</v>
      </c>
      <c r="I16" s="2">
        <v>0</v>
      </c>
      <c r="J16" s="2">
        <v>0</v>
      </c>
      <c r="K16" s="39" t="s">
        <v>65</v>
      </c>
      <c r="L16" s="2">
        <v>0</v>
      </c>
      <c r="M16" s="2">
        <v>0</v>
      </c>
      <c r="N16" s="39" t="s">
        <v>65</v>
      </c>
      <c r="O16" s="2">
        <v>109613</v>
      </c>
      <c r="P16" s="2">
        <v>1</v>
      </c>
      <c r="Q16" s="79">
        <v>109613</v>
      </c>
    </row>
    <row r="17" spans="1:17" ht="15" customHeight="1" x14ac:dyDescent="0.2">
      <c r="A17" s="12">
        <v>11</v>
      </c>
      <c r="B17" s="13" t="s">
        <v>59</v>
      </c>
      <c r="C17" s="2">
        <v>0</v>
      </c>
      <c r="D17" s="2">
        <v>0</v>
      </c>
      <c r="E17" s="39" t="s">
        <v>65</v>
      </c>
      <c r="F17" s="10">
        <v>0</v>
      </c>
      <c r="G17" s="10">
        <v>0</v>
      </c>
      <c r="H17" s="39" t="s">
        <v>65</v>
      </c>
      <c r="I17" s="2">
        <v>0</v>
      </c>
      <c r="J17" s="2">
        <v>0</v>
      </c>
      <c r="K17" s="39" t="s">
        <v>65</v>
      </c>
      <c r="L17" s="2">
        <v>0</v>
      </c>
      <c r="M17" s="2">
        <v>0</v>
      </c>
      <c r="N17" s="39" t="s">
        <v>65</v>
      </c>
      <c r="O17" s="2">
        <v>0</v>
      </c>
      <c r="P17" s="2">
        <v>0</v>
      </c>
      <c r="Q17" s="79"/>
    </row>
    <row r="18" spans="1:17" ht="15" customHeight="1" x14ac:dyDescent="0.2">
      <c r="A18" s="12">
        <v>12</v>
      </c>
      <c r="B18" s="13" t="s">
        <v>60</v>
      </c>
      <c r="C18" s="2">
        <v>4066096</v>
      </c>
      <c r="D18" s="2">
        <v>1</v>
      </c>
      <c r="E18" s="39">
        <v>4066096</v>
      </c>
      <c r="F18" s="10">
        <v>0</v>
      </c>
      <c r="G18" s="10">
        <v>0</v>
      </c>
      <c r="H18" s="39" t="s">
        <v>65</v>
      </c>
      <c r="I18" s="2">
        <v>0</v>
      </c>
      <c r="J18" s="2">
        <v>0</v>
      </c>
      <c r="K18" s="39" t="s">
        <v>65</v>
      </c>
      <c r="L18" s="2">
        <v>0</v>
      </c>
      <c r="M18" s="2">
        <v>0</v>
      </c>
      <c r="N18" s="39" t="s">
        <v>65</v>
      </c>
      <c r="O18" s="2">
        <v>4066096</v>
      </c>
      <c r="P18" s="2">
        <v>1</v>
      </c>
      <c r="Q18" s="79">
        <v>4066096</v>
      </c>
    </row>
    <row r="19" spans="1:17" ht="15" customHeight="1" x14ac:dyDescent="0.2">
      <c r="A19" s="12">
        <v>13</v>
      </c>
      <c r="B19" s="13" t="s">
        <v>61</v>
      </c>
      <c r="C19" s="2">
        <v>1556638</v>
      </c>
      <c r="D19" s="2">
        <v>2</v>
      </c>
      <c r="E19" s="39">
        <v>778319</v>
      </c>
      <c r="F19" s="10">
        <v>944448</v>
      </c>
      <c r="G19" s="10">
        <v>2</v>
      </c>
      <c r="H19" s="39">
        <v>472224</v>
      </c>
      <c r="I19" s="2">
        <v>0</v>
      </c>
      <c r="J19" s="2">
        <v>0</v>
      </c>
      <c r="K19" s="39" t="s">
        <v>65</v>
      </c>
      <c r="L19" s="2">
        <v>185196</v>
      </c>
      <c r="M19" s="2">
        <v>1</v>
      </c>
      <c r="N19" s="39">
        <v>185196</v>
      </c>
      <c r="O19" s="2">
        <v>1371442</v>
      </c>
      <c r="P19" s="2">
        <v>1</v>
      </c>
      <c r="Q19" s="79">
        <v>1371442</v>
      </c>
    </row>
    <row r="20" spans="1:17" ht="15" customHeight="1" x14ac:dyDescent="0.2">
      <c r="A20" s="12">
        <v>14</v>
      </c>
      <c r="B20" s="13" t="s">
        <v>62</v>
      </c>
      <c r="C20" s="2">
        <v>8821081</v>
      </c>
      <c r="D20" s="2">
        <v>1</v>
      </c>
      <c r="E20" s="39">
        <v>8821081</v>
      </c>
      <c r="F20" s="10">
        <v>2387491</v>
      </c>
      <c r="G20" s="10">
        <v>1</v>
      </c>
      <c r="H20" s="39">
        <v>2387491</v>
      </c>
      <c r="I20" s="2">
        <v>0</v>
      </c>
      <c r="J20" s="2">
        <v>0</v>
      </c>
      <c r="K20" s="39" t="s">
        <v>65</v>
      </c>
      <c r="L20" s="2">
        <v>0</v>
      </c>
      <c r="M20" s="2">
        <v>0</v>
      </c>
      <c r="N20" s="39" t="s">
        <v>65</v>
      </c>
      <c r="O20" s="2">
        <v>8821081</v>
      </c>
      <c r="P20" s="2">
        <v>1</v>
      </c>
      <c r="Q20" s="79">
        <v>8821081</v>
      </c>
    </row>
    <row r="21" spans="1:17" ht="15" customHeight="1" x14ac:dyDescent="0.2">
      <c r="A21" s="12">
        <v>15</v>
      </c>
      <c r="B21" s="13" t="s">
        <v>63</v>
      </c>
      <c r="C21" s="2">
        <v>0</v>
      </c>
      <c r="D21" s="2">
        <v>0</v>
      </c>
      <c r="E21" s="39" t="s">
        <v>65</v>
      </c>
      <c r="F21" s="10">
        <v>0</v>
      </c>
      <c r="G21" s="10">
        <v>0</v>
      </c>
      <c r="H21" s="39" t="s">
        <v>65</v>
      </c>
      <c r="I21" s="2">
        <v>0</v>
      </c>
      <c r="J21" s="2">
        <v>0</v>
      </c>
      <c r="K21" s="39" t="s">
        <v>65</v>
      </c>
      <c r="L21" s="2">
        <v>0</v>
      </c>
      <c r="M21" s="2">
        <v>0</v>
      </c>
      <c r="N21" s="39" t="s">
        <v>65</v>
      </c>
      <c r="O21" s="2">
        <v>0</v>
      </c>
      <c r="P21" s="2">
        <v>0</v>
      </c>
      <c r="Q21" s="39" t="s">
        <v>65</v>
      </c>
    </row>
    <row r="22" spans="1:17" ht="15" customHeight="1" x14ac:dyDescent="0.2">
      <c r="A22" s="12">
        <v>16</v>
      </c>
      <c r="B22" s="13" t="s">
        <v>64</v>
      </c>
      <c r="C22" s="2">
        <v>0</v>
      </c>
      <c r="D22" s="2">
        <v>0</v>
      </c>
      <c r="E22" s="39" t="s">
        <v>65</v>
      </c>
      <c r="F22" s="10">
        <v>0</v>
      </c>
      <c r="G22" s="10">
        <v>0</v>
      </c>
      <c r="H22" s="39" t="s">
        <v>65</v>
      </c>
      <c r="I22" s="2">
        <v>0</v>
      </c>
      <c r="J22" s="2">
        <v>0</v>
      </c>
      <c r="K22" s="39" t="s">
        <v>65</v>
      </c>
      <c r="L22" s="2">
        <v>0</v>
      </c>
      <c r="M22" s="2">
        <v>0</v>
      </c>
      <c r="N22" s="39" t="s">
        <v>65</v>
      </c>
      <c r="O22" s="2">
        <v>0</v>
      </c>
      <c r="P22" s="2">
        <v>0</v>
      </c>
      <c r="Q22" s="39" t="s">
        <v>65</v>
      </c>
    </row>
    <row r="23" spans="1:17" ht="15" customHeight="1" x14ac:dyDescent="0.2">
      <c r="A23" s="28" t="s">
        <v>5</v>
      </c>
      <c r="B23" s="29" t="s">
        <v>4</v>
      </c>
      <c r="C23" s="24">
        <f>SUM(C7:C22)</f>
        <v>31143703</v>
      </c>
      <c r="D23" s="24">
        <f>SUM(D7:D22)</f>
        <v>7</v>
      </c>
      <c r="E23" s="30" t="s">
        <v>5</v>
      </c>
      <c r="F23" s="24">
        <f>SUM(F7:F22)</f>
        <v>7603187</v>
      </c>
      <c r="G23" s="24">
        <f>SUM(G7:G22)</f>
        <v>6</v>
      </c>
      <c r="H23" s="30" t="s">
        <v>5</v>
      </c>
      <c r="I23" s="24">
        <f>SUM(I7:I22)</f>
        <v>0</v>
      </c>
      <c r="J23" s="24">
        <f>SUM(J7:J22)</f>
        <v>0</v>
      </c>
      <c r="K23" s="30" t="s">
        <v>5</v>
      </c>
      <c r="L23" s="24">
        <f>SUM(L7:L22)</f>
        <v>16775471</v>
      </c>
      <c r="M23" s="24">
        <f>SUM(M7:M22)</f>
        <v>3</v>
      </c>
      <c r="N23" s="30" t="s">
        <v>5</v>
      </c>
      <c r="O23" s="24">
        <f>SUM(O7:O22)</f>
        <v>14368232</v>
      </c>
      <c r="P23" s="24">
        <f>SUM(P7:P22)</f>
        <v>4</v>
      </c>
      <c r="Q23" s="25" t="s">
        <v>5</v>
      </c>
    </row>
  </sheetData>
  <sheetProtection algorithmName="SHA-512" hashValue="+ca6zO3PUBMjxuEsap2By9FO0HN5oRVQo5A6CwjSxICSyO5k16GcUYYUZtxYifI/dSvEN01Ou9CaUI5BvbCttg==" saltValue="E2bAdCaJu1bkQRN9pynDtw==" spinCount="100000" sheet="1" objects="1" scenarios="1"/>
  <mergeCells count="10">
    <mergeCell ref="A1:Q1"/>
    <mergeCell ref="C3:Q3"/>
    <mergeCell ref="I4:Q4"/>
    <mergeCell ref="A3:A6"/>
    <mergeCell ref="B3:B6"/>
    <mergeCell ref="I5:K5"/>
    <mergeCell ref="L5:N5"/>
    <mergeCell ref="C4:E5"/>
    <mergeCell ref="F4:H5"/>
    <mergeCell ref="O5:Q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rgb="FFFFFF00"/>
  </sheetPr>
  <dimension ref="A1:M3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9.75" customHeight="1" x14ac:dyDescent="0.2"/>
  <cols>
    <col min="1" max="1" width="3.140625" style="5" customWidth="1"/>
    <col min="2" max="2" width="13.28515625" style="4" customWidth="1"/>
    <col min="3" max="3" width="11.85546875" style="5" customWidth="1"/>
    <col min="4" max="4" width="7.7109375" style="5" customWidth="1"/>
    <col min="5" max="5" width="10.7109375" style="6" customWidth="1"/>
    <col min="6" max="6" width="11.85546875" style="6" customWidth="1"/>
    <col min="7" max="7" width="7.7109375" style="6" customWidth="1"/>
    <col min="8" max="8" width="11.85546875" style="5" customWidth="1"/>
    <col min="9" max="9" width="7.7109375" style="6" customWidth="1"/>
    <col min="10" max="10" width="11.85546875" style="5" customWidth="1"/>
    <col min="11" max="11" width="7.7109375" style="6" customWidth="1"/>
    <col min="12" max="12" width="11.85546875" style="5" customWidth="1"/>
    <col min="13" max="13" width="7.7109375" style="6" customWidth="1"/>
    <col min="14" max="16384" width="9.140625" style="5"/>
  </cols>
  <sheetData>
    <row r="1" spans="1:13" ht="15" customHeight="1" x14ac:dyDescent="0.2">
      <c r="A1" s="98" t="s">
        <v>47</v>
      </c>
      <c r="B1" s="98"/>
      <c r="C1" s="98"/>
      <c r="D1" s="98"/>
      <c r="E1" s="98"/>
      <c r="F1" s="98"/>
      <c r="G1" s="98"/>
      <c r="H1" s="105"/>
      <c r="I1" s="105"/>
      <c r="J1" s="105"/>
      <c r="K1" s="105"/>
      <c r="L1" s="105"/>
      <c r="M1" s="105"/>
    </row>
    <row r="2" spans="1:13" ht="15" customHeight="1" x14ac:dyDescent="0.2"/>
    <row r="3" spans="1:13" ht="15.75" customHeight="1" x14ac:dyDescent="0.2">
      <c r="A3" s="99" t="s">
        <v>0</v>
      </c>
      <c r="B3" s="101" t="s">
        <v>14</v>
      </c>
      <c r="C3" s="103" t="s">
        <v>66</v>
      </c>
      <c r="D3" s="103"/>
      <c r="E3" s="106"/>
      <c r="F3" s="106"/>
      <c r="G3" s="106"/>
      <c r="H3" s="107"/>
      <c r="I3" s="107"/>
      <c r="J3" s="107"/>
      <c r="K3" s="107"/>
      <c r="L3" s="108"/>
      <c r="M3" s="109"/>
    </row>
    <row r="4" spans="1:13" ht="15.75" customHeight="1" x14ac:dyDescent="0.2">
      <c r="A4" s="114"/>
      <c r="B4" s="115"/>
      <c r="C4" s="110" t="s">
        <v>18</v>
      </c>
      <c r="D4" s="111"/>
      <c r="E4" s="111"/>
      <c r="F4" s="110" t="s">
        <v>30</v>
      </c>
      <c r="G4" s="111"/>
      <c r="H4" s="110" t="s">
        <v>21</v>
      </c>
      <c r="I4" s="111"/>
      <c r="J4" s="111"/>
      <c r="K4" s="111"/>
      <c r="L4" s="112"/>
      <c r="M4" s="113"/>
    </row>
    <row r="5" spans="1:13" ht="15.75" customHeight="1" x14ac:dyDescent="0.2">
      <c r="A5" s="114"/>
      <c r="B5" s="115"/>
      <c r="C5" s="111"/>
      <c r="D5" s="116"/>
      <c r="E5" s="116"/>
      <c r="F5" s="116"/>
      <c r="G5" s="116"/>
      <c r="H5" s="110" t="s">
        <v>20</v>
      </c>
      <c r="I5" s="111"/>
      <c r="J5" s="110" t="s">
        <v>19</v>
      </c>
      <c r="K5" s="111"/>
      <c r="L5" s="110" t="s">
        <v>35</v>
      </c>
      <c r="M5" s="117"/>
    </row>
    <row r="6" spans="1:13" ht="65.25" customHeight="1" x14ac:dyDescent="0.2">
      <c r="A6" s="100"/>
      <c r="B6" s="102"/>
      <c r="C6" s="18" t="s">
        <v>15</v>
      </c>
      <c r="D6" s="18" t="s">
        <v>31</v>
      </c>
      <c r="E6" s="19" t="s">
        <v>32</v>
      </c>
      <c r="F6" s="18" t="s">
        <v>15</v>
      </c>
      <c r="G6" s="18" t="s">
        <v>31</v>
      </c>
      <c r="H6" s="18" t="s">
        <v>15</v>
      </c>
      <c r="I6" s="18" t="s">
        <v>31</v>
      </c>
      <c r="J6" s="18" t="s">
        <v>15</v>
      </c>
      <c r="K6" s="18" t="s">
        <v>31</v>
      </c>
      <c r="L6" s="18" t="s">
        <v>15</v>
      </c>
      <c r="M6" s="20" t="s">
        <v>31</v>
      </c>
    </row>
    <row r="7" spans="1:13" ht="15" customHeight="1" x14ac:dyDescent="0.2">
      <c r="A7" s="14">
        <v>1</v>
      </c>
      <c r="B7" s="15" t="s">
        <v>49</v>
      </c>
      <c r="C7" s="16">
        <v>29851604</v>
      </c>
      <c r="D7" s="37">
        <v>9</v>
      </c>
      <c r="E7" s="37">
        <v>457</v>
      </c>
      <c r="F7" s="37">
        <v>11168000</v>
      </c>
      <c r="G7" s="37">
        <v>8</v>
      </c>
      <c r="H7" s="16">
        <v>0</v>
      </c>
      <c r="I7" s="16">
        <v>0</v>
      </c>
      <c r="J7" s="16">
        <v>8536700</v>
      </c>
      <c r="K7" s="16">
        <v>3</v>
      </c>
      <c r="L7" s="16">
        <v>21314904</v>
      </c>
      <c r="M7" s="17">
        <v>6</v>
      </c>
    </row>
    <row r="8" spans="1:13" ht="15.75" customHeight="1" x14ac:dyDescent="0.2">
      <c r="A8" s="14">
        <v>2</v>
      </c>
      <c r="B8" s="15" t="s">
        <v>50</v>
      </c>
      <c r="C8" s="16">
        <v>34128331</v>
      </c>
      <c r="D8" s="16">
        <v>9</v>
      </c>
      <c r="E8" s="16">
        <v>434</v>
      </c>
      <c r="F8" s="16">
        <v>13920000</v>
      </c>
      <c r="G8" s="16">
        <v>9</v>
      </c>
      <c r="H8" s="16">
        <v>0</v>
      </c>
      <c r="I8" s="16">
        <v>0</v>
      </c>
      <c r="J8" s="16">
        <v>9208392</v>
      </c>
      <c r="K8" s="16">
        <v>3</v>
      </c>
      <c r="L8" s="16">
        <v>24919939</v>
      </c>
      <c r="M8" s="17">
        <v>6</v>
      </c>
    </row>
    <row r="9" spans="1:13" ht="15" customHeight="1" x14ac:dyDescent="0.2">
      <c r="A9" s="14">
        <v>3</v>
      </c>
      <c r="B9" s="15" t="s">
        <v>51</v>
      </c>
      <c r="C9" s="16">
        <v>31273867</v>
      </c>
      <c r="D9" s="37">
        <v>9</v>
      </c>
      <c r="E9" s="37">
        <v>351</v>
      </c>
      <c r="F9" s="37">
        <v>11251697</v>
      </c>
      <c r="G9" s="37">
        <v>9</v>
      </c>
      <c r="H9" s="16">
        <v>0</v>
      </c>
      <c r="I9" s="16">
        <v>0</v>
      </c>
      <c r="J9" s="16">
        <v>2166126</v>
      </c>
      <c r="K9" s="16">
        <v>1</v>
      </c>
      <c r="L9" s="16">
        <v>29107741</v>
      </c>
      <c r="M9" s="17">
        <v>8</v>
      </c>
    </row>
    <row r="10" spans="1:13" ht="15" customHeight="1" x14ac:dyDescent="0.2">
      <c r="A10" s="14">
        <v>4</v>
      </c>
      <c r="B10" s="15" t="s">
        <v>52</v>
      </c>
      <c r="C10" s="16">
        <v>3599964</v>
      </c>
      <c r="D10" s="16">
        <v>2</v>
      </c>
      <c r="E10" s="16">
        <v>42</v>
      </c>
      <c r="F10" s="16">
        <v>1344000</v>
      </c>
      <c r="G10" s="16">
        <v>2</v>
      </c>
      <c r="H10" s="16">
        <v>0</v>
      </c>
      <c r="I10" s="16">
        <v>0</v>
      </c>
      <c r="J10" s="16">
        <v>3599964</v>
      </c>
      <c r="K10" s="16">
        <v>2</v>
      </c>
      <c r="L10" s="16">
        <v>0</v>
      </c>
      <c r="M10" s="17">
        <v>0</v>
      </c>
    </row>
    <row r="11" spans="1:13" ht="15" customHeight="1" x14ac:dyDescent="0.2">
      <c r="A11" s="14">
        <v>5</v>
      </c>
      <c r="B11" s="15" t="s">
        <v>53</v>
      </c>
      <c r="C11" s="16">
        <v>29924489</v>
      </c>
      <c r="D11" s="37">
        <v>8</v>
      </c>
      <c r="E11" s="37">
        <v>360</v>
      </c>
      <c r="F11" s="37">
        <v>11592510</v>
      </c>
      <c r="G11" s="37">
        <v>8</v>
      </c>
      <c r="H11" s="16">
        <v>0</v>
      </c>
      <c r="I11" s="16">
        <v>0</v>
      </c>
      <c r="J11" s="16">
        <v>16770092</v>
      </c>
      <c r="K11" s="16">
        <v>4</v>
      </c>
      <c r="L11" s="16">
        <v>13154397</v>
      </c>
      <c r="M11" s="17">
        <v>4</v>
      </c>
    </row>
    <row r="12" spans="1:13" ht="15" customHeight="1" x14ac:dyDescent="0.2">
      <c r="A12" s="14">
        <v>6</v>
      </c>
      <c r="B12" s="15" t="s">
        <v>54</v>
      </c>
      <c r="C12" s="16">
        <v>41942560</v>
      </c>
      <c r="D12" s="16">
        <v>13</v>
      </c>
      <c r="E12" s="16">
        <v>563</v>
      </c>
      <c r="F12" s="16">
        <v>18643000</v>
      </c>
      <c r="G12" s="16">
        <v>13</v>
      </c>
      <c r="H12" s="16">
        <v>0</v>
      </c>
      <c r="I12" s="16">
        <v>0</v>
      </c>
      <c r="J12" s="16">
        <v>5506539</v>
      </c>
      <c r="K12" s="16">
        <v>2</v>
      </c>
      <c r="L12" s="16">
        <v>36436021</v>
      </c>
      <c r="M12" s="17">
        <v>11</v>
      </c>
    </row>
    <row r="13" spans="1:13" ht="15" customHeight="1" x14ac:dyDescent="0.2">
      <c r="A13" s="14">
        <v>7</v>
      </c>
      <c r="B13" s="15" t="s">
        <v>55</v>
      </c>
      <c r="C13" s="16">
        <v>30562938</v>
      </c>
      <c r="D13" s="16">
        <v>10</v>
      </c>
      <c r="E13" s="16">
        <v>325</v>
      </c>
      <c r="F13" s="16">
        <v>13408017</v>
      </c>
      <c r="G13" s="16">
        <v>10</v>
      </c>
      <c r="H13" s="16">
        <v>0</v>
      </c>
      <c r="I13" s="16">
        <v>0</v>
      </c>
      <c r="J13" s="16">
        <v>3330485</v>
      </c>
      <c r="K13" s="16">
        <v>2</v>
      </c>
      <c r="L13" s="16">
        <v>27232453</v>
      </c>
      <c r="M13" s="17">
        <v>8</v>
      </c>
    </row>
    <row r="14" spans="1:13" ht="15" customHeight="1" x14ac:dyDescent="0.2">
      <c r="A14" s="14">
        <v>8</v>
      </c>
      <c r="B14" s="15" t="s">
        <v>56</v>
      </c>
      <c r="C14" s="16">
        <v>18071521</v>
      </c>
      <c r="D14" s="16">
        <v>5</v>
      </c>
      <c r="E14" s="16">
        <v>324</v>
      </c>
      <c r="F14" s="16">
        <v>10336000</v>
      </c>
      <c r="G14" s="16">
        <v>5</v>
      </c>
      <c r="H14" s="16">
        <v>0</v>
      </c>
      <c r="I14" s="16">
        <v>0</v>
      </c>
      <c r="J14" s="16">
        <v>0</v>
      </c>
      <c r="K14" s="16">
        <v>0</v>
      </c>
      <c r="L14" s="16">
        <v>18071521</v>
      </c>
      <c r="M14" s="17">
        <v>5</v>
      </c>
    </row>
    <row r="15" spans="1:13" ht="15" customHeight="1" x14ac:dyDescent="0.2">
      <c r="A15" s="14">
        <v>9</v>
      </c>
      <c r="B15" s="15" t="s">
        <v>57</v>
      </c>
      <c r="C15" s="16">
        <v>76892362</v>
      </c>
      <c r="D15" s="16">
        <v>12</v>
      </c>
      <c r="E15" s="16">
        <v>850</v>
      </c>
      <c r="F15" s="16">
        <v>29233441</v>
      </c>
      <c r="G15" s="16">
        <v>12</v>
      </c>
      <c r="H15" s="16">
        <v>0</v>
      </c>
      <c r="I15" s="16">
        <v>0</v>
      </c>
      <c r="J15" s="16">
        <v>0</v>
      </c>
      <c r="K15" s="16">
        <v>0</v>
      </c>
      <c r="L15" s="16">
        <v>76892362</v>
      </c>
      <c r="M15" s="17">
        <v>12</v>
      </c>
    </row>
    <row r="16" spans="1:13" ht="15" customHeight="1" x14ac:dyDescent="0.2">
      <c r="A16" s="14">
        <v>10</v>
      </c>
      <c r="B16" s="15" t="s">
        <v>58</v>
      </c>
      <c r="C16" s="16">
        <v>26365973</v>
      </c>
      <c r="D16" s="16">
        <v>9</v>
      </c>
      <c r="E16" s="16">
        <v>338</v>
      </c>
      <c r="F16" s="16">
        <v>9458930</v>
      </c>
      <c r="G16" s="16">
        <v>9</v>
      </c>
      <c r="H16" s="16">
        <v>0</v>
      </c>
      <c r="I16" s="16">
        <v>0</v>
      </c>
      <c r="J16" s="16">
        <v>0</v>
      </c>
      <c r="K16" s="16">
        <v>0</v>
      </c>
      <c r="L16" s="16">
        <v>26365973</v>
      </c>
      <c r="M16" s="17">
        <v>9</v>
      </c>
    </row>
    <row r="17" spans="1:13" ht="15" customHeight="1" x14ac:dyDescent="0.2">
      <c r="A17" s="14">
        <v>11</v>
      </c>
      <c r="B17" s="15" t="s">
        <v>59</v>
      </c>
      <c r="C17" s="16">
        <v>14868270</v>
      </c>
      <c r="D17" s="16">
        <v>2</v>
      </c>
      <c r="E17" s="16">
        <v>113</v>
      </c>
      <c r="F17" s="16">
        <v>3616000</v>
      </c>
      <c r="G17" s="16">
        <v>2</v>
      </c>
      <c r="H17" s="16">
        <v>0</v>
      </c>
      <c r="I17" s="16">
        <v>0</v>
      </c>
      <c r="J17" s="16">
        <v>6945004</v>
      </c>
      <c r="K17" s="16">
        <v>1</v>
      </c>
      <c r="L17" s="16">
        <v>7923266</v>
      </c>
      <c r="M17" s="17">
        <v>1</v>
      </c>
    </row>
    <row r="18" spans="1:13" ht="15" customHeight="1" x14ac:dyDescent="0.2">
      <c r="A18" s="14">
        <v>12</v>
      </c>
      <c r="B18" s="15" t="s">
        <v>60</v>
      </c>
      <c r="C18" s="16">
        <v>60356831</v>
      </c>
      <c r="D18" s="16">
        <v>15</v>
      </c>
      <c r="E18" s="16">
        <v>747</v>
      </c>
      <c r="F18" s="16">
        <v>26628177</v>
      </c>
      <c r="G18" s="16">
        <v>15</v>
      </c>
      <c r="H18" s="16">
        <v>0</v>
      </c>
      <c r="I18" s="16">
        <v>0</v>
      </c>
      <c r="J18" s="16">
        <v>18044656</v>
      </c>
      <c r="K18" s="16">
        <v>4</v>
      </c>
      <c r="L18" s="16">
        <v>42312175</v>
      </c>
      <c r="M18" s="17">
        <v>11</v>
      </c>
    </row>
    <row r="19" spans="1:13" ht="15" customHeight="1" x14ac:dyDescent="0.2">
      <c r="A19" s="14">
        <v>13</v>
      </c>
      <c r="B19" s="15" t="s">
        <v>61</v>
      </c>
      <c r="C19" s="16">
        <v>25050682</v>
      </c>
      <c r="D19" s="16">
        <v>9</v>
      </c>
      <c r="E19" s="16">
        <v>337</v>
      </c>
      <c r="F19" s="16">
        <v>12287843</v>
      </c>
      <c r="G19" s="16">
        <v>9</v>
      </c>
      <c r="H19" s="16">
        <v>0</v>
      </c>
      <c r="I19" s="16">
        <v>0</v>
      </c>
      <c r="J19" s="16">
        <v>10506</v>
      </c>
      <c r="K19" s="16">
        <v>1</v>
      </c>
      <c r="L19" s="16">
        <v>25040176</v>
      </c>
      <c r="M19" s="17">
        <v>8</v>
      </c>
    </row>
    <row r="20" spans="1:13" ht="15" customHeight="1" x14ac:dyDescent="0.2">
      <c r="A20" s="14">
        <v>14</v>
      </c>
      <c r="B20" s="15" t="s">
        <v>62</v>
      </c>
      <c r="C20" s="16">
        <v>27978805</v>
      </c>
      <c r="D20" s="16">
        <v>10</v>
      </c>
      <c r="E20" s="16">
        <v>343</v>
      </c>
      <c r="F20" s="16">
        <v>11470251</v>
      </c>
      <c r="G20" s="16">
        <v>10</v>
      </c>
      <c r="H20" s="16">
        <v>0</v>
      </c>
      <c r="I20" s="16">
        <v>0</v>
      </c>
      <c r="J20" s="16">
        <v>0</v>
      </c>
      <c r="K20" s="16">
        <v>0</v>
      </c>
      <c r="L20" s="16">
        <v>27978805</v>
      </c>
      <c r="M20" s="17">
        <v>10</v>
      </c>
    </row>
    <row r="21" spans="1:13" ht="15" customHeight="1" x14ac:dyDescent="0.2">
      <c r="A21" s="14">
        <v>15</v>
      </c>
      <c r="B21" s="15" t="s">
        <v>63</v>
      </c>
      <c r="C21" s="16">
        <v>47346470</v>
      </c>
      <c r="D21" s="16">
        <v>9</v>
      </c>
      <c r="E21" s="16">
        <v>522</v>
      </c>
      <c r="F21" s="16">
        <v>22814996</v>
      </c>
      <c r="G21" s="16">
        <v>9</v>
      </c>
      <c r="H21" s="16">
        <v>0</v>
      </c>
      <c r="I21" s="16">
        <v>0</v>
      </c>
      <c r="J21" s="16">
        <v>0</v>
      </c>
      <c r="K21" s="16">
        <v>0</v>
      </c>
      <c r="L21" s="16">
        <v>47346470</v>
      </c>
      <c r="M21" s="17">
        <v>9</v>
      </c>
    </row>
    <row r="22" spans="1:13" ht="15" customHeight="1" x14ac:dyDescent="0.2">
      <c r="A22" s="14">
        <v>16</v>
      </c>
      <c r="B22" s="15" t="s">
        <v>64</v>
      </c>
      <c r="C22" s="16">
        <v>70787324</v>
      </c>
      <c r="D22" s="16">
        <v>10</v>
      </c>
      <c r="E22" s="16">
        <v>708</v>
      </c>
      <c r="F22" s="16">
        <v>22848253</v>
      </c>
      <c r="G22" s="16">
        <v>10</v>
      </c>
      <c r="H22" s="16">
        <v>0</v>
      </c>
      <c r="I22" s="16">
        <v>0</v>
      </c>
      <c r="J22" s="16">
        <v>0</v>
      </c>
      <c r="K22" s="16">
        <v>0</v>
      </c>
      <c r="L22" s="16">
        <v>70787324</v>
      </c>
      <c r="M22" s="17">
        <v>10</v>
      </c>
    </row>
    <row r="23" spans="1:13" ht="15" customHeight="1" x14ac:dyDescent="0.2">
      <c r="A23" s="28" t="s">
        <v>5</v>
      </c>
      <c r="B23" s="29" t="s">
        <v>4</v>
      </c>
      <c r="C23" s="24">
        <f t="shared" ref="C23:M23" si="0">SUM(C7:C22)</f>
        <v>569001991</v>
      </c>
      <c r="D23" s="24">
        <f t="shared" si="0"/>
        <v>141</v>
      </c>
      <c r="E23" s="24">
        <f t="shared" si="0"/>
        <v>6814</v>
      </c>
      <c r="F23" s="24">
        <f t="shared" si="0"/>
        <v>230021115</v>
      </c>
      <c r="G23" s="24">
        <f t="shared" si="0"/>
        <v>140</v>
      </c>
      <c r="H23" s="24">
        <f t="shared" si="0"/>
        <v>0</v>
      </c>
      <c r="I23" s="24">
        <f t="shared" si="0"/>
        <v>0</v>
      </c>
      <c r="J23" s="24">
        <f t="shared" si="0"/>
        <v>74118464</v>
      </c>
      <c r="K23" s="24">
        <f t="shared" si="0"/>
        <v>23</v>
      </c>
      <c r="L23" s="24">
        <f t="shared" si="0"/>
        <v>494883527</v>
      </c>
      <c r="M23" s="31">
        <f t="shared" si="0"/>
        <v>118</v>
      </c>
    </row>
    <row r="25" spans="1:13" ht="15" hidden="1" customHeight="1" x14ac:dyDescent="0.2">
      <c r="C25" s="32">
        <v>552581</v>
      </c>
      <c r="D25" s="32">
        <v>3</v>
      </c>
      <c r="F25" s="6">
        <v>132693</v>
      </c>
      <c r="G25" s="6">
        <v>1</v>
      </c>
      <c r="J25" s="5">
        <v>66956</v>
      </c>
      <c r="K25" s="6">
        <v>1</v>
      </c>
      <c r="L25" s="5">
        <v>485625</v>
      </c>
      <c r="M25" s="6">
        <v>2</v>
      </c>
    </row>
    <row r="26" spans="1:13" ht="15" hidden="1" customHeight="1" x14ac:dyDescent="0.2">
      <c r="C26" s="32">
        <v>59485301</v>
      </c>
      <c r="D26" s="32">
        <v>58</v>
      </c>
      <c r="F26" s="6">
        <v>37372070</v>
      </c>
      <c r="G26" s="6">
        <v>57</v>
      </c>
      <c r="J26" s="5">
        <v>13057284</v>
      </c>
      <c r="K26" s="6">
        <v>14</v>
      </c>
      <c r="L26" s="5">
        <v>43736759</v>
      </c>
      <c r="M26" s="6">
        <v>41</v>
      </c>
    </row>
    <row r="27" spans="1:13" ht="15" hidden="1" customHeight="1" x14ac:dyDescent="0.2">
      <c r="C27" s="32">
        <f>SUM(C25:C26)</f>
        <v>60037882</v>
      </c>
      <c r="D27" s="32">
        <f>SUM(D25:D26)</f>
        <v>61</v>
      </c>
      <c r="F27" s="32">
        <f>SUM(F25:F26)</f>
        <v>37504763</v>
      </c>
      <c r="G27" s="32">
        <f>SUM(G25:G26)</f>
        <v>58</v>
      </c>
      <c r="J27" s="32">
        <f>SUM(J25:J26)</f>
        <v>13124240</v>
      </c>
      <c r="K27" s="32">
        <f>SUM(K25:K26)</f>
        <v>15</v>
      </c>
      <c r="L27" s="32">
        <f>SUM(L25:L26)</f>
        <v>44222384</v>
      </c>
      <c r="M27" s="32">
        <f>SUM(M25:M26)</f>
        <v>43</v>
      </c>
    </row>
    <row r="28" spans="1:13" ht="15" hidden="1" customHeight="1" x14ac:dyDescent="0.2"/>
    <row r="29" spans="1:13" ht="15" customHeight="1" x14ac:dyDescent="0.2"/>
    <row r="30" spans="1:13" ht="15" customHeight="1" x14ac:dyDescent="0.2"/>
    <row r="31" spans="1:13" ht="15" customHeight="1" x14ac:dyDescent="0.2">
      <c r="H31" s="32"/>
      <c r="I31" s="32"/>
    </row>
    <row r="32" spans="1:13" ht="15" customHeight="1" x14ac:dyDescent="0.2"/>
    <row r="33" ht="15" customHeight="1" x14ac:dyDescent="0.2"/>
    <row r="34" ht="15" customHeight="1" x14ac:dyDescent="0.2"/>
    <row r="35" ht="15" customHeight="1" x14ac:dyDescent="0.2"/>
  </sheetData>
  <sheetProtection algorithmName="SHA-512" hashValue="LwURw/b8xV5lk+80px0nRY0roG6ZL2FGxa4DvKKo7G3CLcHTFtj/uAtBDrkx1FP7xfRwXhYTPGQ7qyWYQYQTfw==" saltValue="W5K6Wd6yuqRgTBcEGkf8zg==" spinCount="100000" sheet="1" objects="1" scenarios="1"/>
  <mergeCells count="10">
    <mergeCell ref="A1:M1"/>
    <mergeCell ref="A3:A6"/>
    <mergeCell ref="B3:B6"/>
    <mergeCell ref="C3:M3"/>
    <mergeCell ref="C4:E5"/>
    <mergeCell ref="H4:M4"/>
    <mergeCell ref="H5:I5"/>
    <mergeCell ref="J5:K5"/>
    <mergeCell ref="L5:M5"/>
    <mergeCell ref="F4:G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tabColor rgb="FFFFFF00"/>
  </sheetPr>
  <dimension ref="A1:H21"/>
  <sheetViews>
    <sheetView zoomScaleNormal="100" workbookViewId="0">
      <selection activeCell="E6" sqref="E6"/>
    </sheetView>
  </sheetViews>
  <sheetFormatPr defaultRowHeight="9.75" customHeight="1" x14ac:dyDescent="0.2"/>
  <cols>
    <col min="1" max="1" width="3.5703125" style="5" customWidth="1"/>
    <col min="2" max="2" width="18.7109375" style="4" customWidth="1"/>
    <col min="3" max="3" width="17.42578125" style="5" customWidth="1"/>
    <col min="4" max="4" width="15.5703125" style="5" customWidth="1"/>
    <col min="5" max="5" width="16.140625" style="6" customWidth="1"/>
    <col min="6" max="7" width="9.140625" style="5"/>
    <col min="8" max="8" width="11.28515625" style="5" bestFit="1" customWidth="1"/>
    <col min="9" max="16384" width="9.140625" style="5"/>
  </cols>
  <sheetData>
    <row r="1" spans="1:8" ht="28.5" customHeight="1" x14ac:dyDescent="0.2">
      <c r="A1" s="98" t="s">
        <v>48</v>
      </c>
      <c r="B1" s="98"/>
      <c r="C1" s="98"/>
      <c r="D1" s="98"/>
      <c r="E1" s="98"/>
    </row>
    <row r="2" spans="1:8" ht="15" customHeight="1" x14ac:dyDescent="0.2"/>
    <row r="3" spans="1:8" ht="18" customHeight="1" x14ac:dyDescent="0.2">
      <c r="A3" s="99" t="s">
        <v>0</v>
      </c>
      <c r="B3" s="101" t="s">
        <v>14</v>
      </c>
      <c r="C3" s="103" t="s">
        <v>41</v>
      </c>
      <c r="D3" s="103"/>
      <c r="E3" s="104"/>
    </row>
    <row r="4" spans="1:8" s="4" customFormat="1" ht="21.75" customHeight="1" x14ac:dyDescent="0.2">
      <c r="A4" s="100"/>
      <c r="B4" s="102"/>
      <c r="C4" s="18" t="s">
        <v>15</v>
      </c>
      <c r="D4" s="18" t="s">
        <v>39</v>
      </c>
      <c r="E4" s="33" t="s">
        <v>37</v>
      </c>
    </row>
    <row r="5" spans="1:8" ht="15.95" customHeight="1" x14ac:dyDescent="0.2">
      <c r="A5" s="8">
        <v>1</v>
      </c>
      <c r="B5" s="1" t="s">
        <v>49</v>
      </c>
      <c r="C5" s="7">
        <v>1000000</v>
      </c>
      <c r="D5" s="35">
        <v>47</v>
      </c>
      <c r="E5" s="42">
        <f>C5/D5</f>
        <v>21276.59574468085</v>
      </c>
      <c r="F5" s="36"/>
      <c r="G5" s="36"/>
    </row>
    <row r="6" spans="1:8" ht="15.95" customHeight="1" x14ac:dyDescent="0.2">
      <c r="A6" s="8">
        <v>2</v>
      </c>
      <c r="B6" s="1" t="s">
        <v>50</v>
      </c>
      <c r="C6" s="7">
        <v>660492</v>
      </c>
      <c r="D6" s="3">
        <v>37</v>
      </c>
      <c r="E6" s="42">
        <f t="shared" ref="E6:E20" si="0">C6/D6</f>
        <v>17851.135135135137</v>
      </c>
    </row>
    <row r="7" spans="1:8" ht="15.95" customHeight="1" x14ac:dyDescent="0.2">
      <c r="A7" s="8">
        <v>3</v>
      </c>
      <c r="B7" s="1" t="s">
        <v>51</v>
      </c>
      <c r="C7" s="7">
        <v>3679652</v>
      </c>
      <c r="D7" s="35">
        <v>113</v>
      </c>
      <c r="E7" s="42">
        <f t="shared" si="0"/>
        <v>32563.29203539823</v>
      </c>
      <c r="F7" s="36"/>
      <c r="G7" s="36"/>
    </row>
    <row r="8" spans="1:8" ht="15.95" customHeight="1" x14ac:dyDescent="0.2">
      <c r="A8" s="8">
        <v>4</v>
      </c>
      <c r="B8" s="1" t="s">
        <v>52</v>
      </c>
      <c r="C8" s="7">
        <v>621856</v>
      </c>
      <c r="D8" s="3">
        <v>49</v>
      </c>
      <c r="E8" s="42">
        <f t="shared" si="0"/>
        <v>12690.938775510203</v>
      </c>
      <c r="H8" s="32"/>
    </row>
    <row r="9" spans="1:8" ht="15.95" customHeight="1" x14ac:dyDescent="0.2">
      <c r="A9" s="8">
        <v>5</v>
      </c>
      <c r="B9" s="1" t="s">
        <v>53</v>
      </c>
      <c r="C9" s="7">
        <v>299830</v>
      </c>
      <c r="D9" s="35">
        <v>14</v>
      </c>
      <c r="E9" s="42">
        <f t="shared" si="0"/>
        <v>21416.428571428572</v>
      </c>
      <c r="F9" s="36"/>
      <c r="G9" s="36"/>
    </row>
    <row r="10" spans="1:8" ht="15.95" customHeight="1" x14ac:dyDescent="0.2">
      <c r="A10" s="8">
        <v>6</v>
      </c>
      <c r="B10" s="1" t="s">
        <v>54</v>
      </c>
      <c r="C10" s="7">
        <v>1498703</v>
      </c>
      <c r="D10" s="3">
        <v>37</v>
      </c>
      <c r="E10" s="42">
        <f t="shared" si="0"/>
        <v>40505.486486486487</v>
      </c>
      <c r="F10" s="34"/>
    </row>
    <row r="11" spans="1:8" ht="15.95" customHeight="1" x14ac:dyDescent="0.2">
      <c r="A11" s="8">
        <v>7</v>
      </c>
      <c r="B11" s="1" t="s">
        <v>55</v>
      </c>
      <c r="C11" s="7">
        <v>4292790</v>
      </c>
      <c r="D11" s="35">
        <v>67</v>
      </c>
      <c r="E11" s="42">
        <f t="shared" si="0"/>
        <v>64071.492537313432</v>
      </c>
      <c r="F11" s="40"/>
      <c r="G11" s="36"/>
    </row>
    <row r="12" spans="1:8" ht="15.95" customHeight="1" x14ac:dyDescent="0.2">
      <c r="A12" s="8">
        <v>8</v>
      </c>
      <c r="B12" s="1" t="s">
        <v>56</v>
      </c>
      <c r="C12" s="7">
        <v>1416495</v>
      </c>
      <c r="D12" s="3">
        <v>67</v>
      </c>
      <c r="E12" s="42">
        <f t="shared" si="0"/>
        <v>21141.716417910447</v>
      </c>
      <c r="F12" s="34"/>
    </row>
    <row r="13" spans="1:8" ht="15.95" customHeight="1" x14ac:dyDescent="0.2">
      <c r="A13" s="8">
        <v>9</v>
      </c>
      <c r="B13" s="1" t="s">
        <v>57</v>
      </c>
      <c r="C13" s="7">
        <v>996941</v>
      </c>
      <c r="D13" s="3">
        <v>24</v>
      </c>
      <c r="E13" s="42">
        <f t="shared" si="0"/>
        <v>41539.208333333336</v>
      </c>
    </row>
    <row r="14" spans="1:8" ht="15.95" customHeight="1" x14ac:dyDescent="0.2">
      <c r="A14" s="8">
        <v>10</v>
      </c>
      <c r="B14" s="1" t="s">
        <v>58</v>
      </c>
      <c r="C14" s="2">
        <v>868833</v>
      </c>
      <c r="D14" s="3">
        <v>54</v>
      </c>
      <c r="E14" s="42">
        <f t="shared" si="0"/>
        <v>16089.5</v>
      </c>
    </row>
    <row r="15" spans="1:8" ht="15.95" customHeight="1" x14ac:dyDescent="0.2">
      <c r="A15" s="8">
        <v>11</v>
      </c>
      <c r="B15" s="1" t="s">
        <v>59</v>
      </c>
      <c r="C15" s="2">
        <v>1560540</v>
      </c>
      <c r="D15" s="3">
        <v>61</v>
      </c>
      <c r="E15" s="42">
        <f t="shared" si="0"/>
        <v>25582.622950819674</v>
      </c>
    </row>
    <row r="16" spans="1:8" ht="15.95" customHeight="1" x14ac:dyDescent="0.2">
      <c r="A16" s="8">
        <v>12</v>
      </c>
      <c r="B16" s="1" t="s">
        <v>60</v>
      </c>
      <c r="C16" s="2">
        <v>1997063</v>
      </c>
      <c r="D16" s="3">
        <v>69</v>
      </c>
      <c r="E16" s="42">
        <f t="shared" si="0"/>
        <v>28942.942028985508</v>
      </c>
    </row>
    <row r="17" spans="1:5" ht="15.95" customHeight="1" x14ac:dyDescent="0.2">
      <c r="A17" s="8">
        <v>13</v>
      </c>
      <c r="B17" s="1" t="s">
        <v>61</v>
      </c>
      <c r="C17" s="2">
        <v>793228</v>
      </c>
      <c r="D17" s="3">
        <v>42</v>
      </c>
      <c r="E17" s="42">
        <f t="shared" si="0"/>
        <v>18886.380952380954</v>
      </c>
    </row>
    <row r="18" spans="1:5" ht="15.95" customHeight="1" x14ac:dyDescent="0.2">
      <c r="A18" s="8">
        <v>14</v>
      </c>
      <c r="B18" s="1" t="s">
        <v>62</v>
      </c>
      <c r="C18" s="2">
        <v>500000</v>
      </c>
      <c r="D18" s="3">
        <v>13</v>
      </c>
      <c r="E18" s="42">
        <f t="shared" si="0"/>
        <v>38461.538461538461</v>
      </c>
    </row>
    <row r="19" spans="1:5" ht="15.95" customHeight="1" x14ac:dyDescent="0.2">
      <c r="A19" s="8">
        <v>15</v>
      </c>
      <c r="B19" s="1" t="s">
        <v>63</v>
      </c>
      <c r="C19" s="7">
        <v>3000000</v>
      </c>
      <c r="D19" s="3">
        <v>24</v>
      </c>
      <c r="E19" s="42">
        <f t="shared" si="0"/>
        <v>125000</v>
      </c>
    </row>
    <row r="20" spans="1:5" ht="15.95" customHeight="1" x14ac:dyDescent="0.2">
      <c r="A20" s="8">
        <v>16</v>
      </c>
      <c r="B20" s="1" t="s">
        <v>64</v>
      </c>
      <c r="C20" s="2">
        <v>900000</v>
      </c>
      <c r="D20" s="3">
        <v>36</v>
      </c>
      <c r="E20" s="42">
        <f t="shared" si="0"/>
        <v>25000</v>
      </c>
    </row>
    <row r="21" spans="1:5" s="26" customFormat="1" ht="15.95" customHeight="1" x14ac:dyDescent="0.2">
      <c r="A21" s="21" t="s">
        <v>5</v>
      </c>
      <c r="B21" s="22" t="s">
        <v>4</v>
      </c>
      <c r="C21" s="24">
        <f>SUM(C5:C20)</f>
        <v>24086423</v>
      </c>
      <c r="D21" s="24">
        <f>SUM(D5:D20)</f>
        <v>754</v>
      </c>
      <c r="E21" s="25" t="s">
        <v>5</v>
      </c>
    </row>
  </sheetData>
  <sheetProtection algorithmName="SHA-512" hashValue="3KKt//zEcnSEvf0IM6io2nWiMj92d81qFpMYMrZ3WAePQ+mVwspQi/YQ65FS8Ft6xOPFw+viVWySyOpOXYmZlA==" saltValue="vsdHsbA4LXZN3EbqW4Wm3A==" spinCount="100000" sheet="1" objects="1" scenarios="1"/>
  <mergeCells count="4">
    <mergeCell ref="A1:E1"/>
    <mergeCell ref="A3:A4"/>
    <mergeCell ref="B3:B4"/>
    <mergeCell ref="C3:E3"/>
  </mergeCells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T1-T2</vt:lpstr>
      <vt:lpstr>T3-T4</vt:lpstr>
      <vt:lpstr>T5</vt:lpstr>
      <vt:lpstr>T6</vt:lpstr>
      <vt:lpstr>T7</vt:lpstr>
      <vt:lpstr>'T3-T4'!Tytuły_wydruku</vt:lpstr>
      <vt:lpstr>'T5'!Tytuły_wydruku</vt:lpstr>
      <vt:lpstr>'T7'!Tytuły_wydruku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2024-02-07T07:38:41Z</cp:lastPrinted>
  <dcterms:created xsi:type="dcterms:W3CDTF">2001-03-23T08:52:09Z</dcterms:created>
  <dcterms:modified xsi:type="dcterms:W3CDTF">2024-02-12T08:50:10Z</dcterms:modified>
</cp:coreProperties>
</file>