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IOTR\Analiza2020\"/>
    </mc:Choice>
  </mc:AlternateContent>
  <xr:revisionPtr revIDLastSave="0" documentId="13_ncr:1_{5B89D3F2-B32D-4A24-A169-84A0051CC339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1-T2" sheetId="44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2" i="42"/>
  <c r="E11" i="42"/>
  <c r="E10" i="42"/>
  <c r="E8" i="42"/>
  <c r="E7" i="42"/>
  <c r="E6" i="42"/>
  <c r="E5" i="42"/>
  <c r="Q19" i="39"/>
  <c r="Q13" i="39"/>
  <c r="G36" i="44" l="1"/>
  <c r="E36" i="44"/>
  <c r="D36" i="44"/>
  <c r="C36" i="44"/>
  <c r="D13" i="44"/>
  <c r="G12" i="44" s="1"/>
  <c r="F12" i="44"/>
  <c r="F11" i="44"/>
  <c r="F10" i="44"/>
  <c r="F7" i="44"/>
  <c r="F6" i="44"/>
  <c r="F5" i="44"/>
  <c r="F4" i="44"/>
  <c r="F36" i="44" l="1"/>
  <c r="G4" i="44"/>
  <c r="G5" i="44"/>
  <c r="G9" i="44"/>
  <c r="D15" i="44"/>
  <c r="G7" i="44"/>
  <c r="G11" i="44"/>
  <c r="G13" i="44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<sst xmlns="http://schemas.openxmlformats.org/spreadsheetml/2006/main" count="307" uniqueCount="68">
  <si>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</si>
  <si>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</si>
  <si>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</si>
  <si>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</si>
  <si>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</si>
  <si>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</si>
  <si>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</si>
  <si>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</si>
  <si>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</si>
  <si>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</si>
  <si>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</si>
  <si>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</si>
  <si>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</si>
  <si>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</si>
  <si>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</si>
  <si>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</si>
  <si>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</si>
  <si>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</si>
  <si>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</si>
  <si>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</si>
  <si>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</si>
  <si>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</si>
  <si>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</si>
  <si>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</si>
  <si>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</si>
  <si>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</si>
  <si>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</si>
  <si>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</si>
  <si>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</si>
  <si>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</si>
  <si>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</si>
  <si>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</si>
  <si>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</si>
  <si>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</si>
  <si>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</si>
  <si>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</si>
  <si>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</si>
  <si>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</si>
  <si>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</si>
  <si>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</si>
  <si>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Zadania z zakresu rehabilitacji zawodowej i społecznej zlecane fundacjom oraz organizacjom pozarządowym art..36 ust.2</t>
  </si>
  <si>
    <t>Zadania z zakresu rehabilitacji zawodowej i społecznej zlecane fundacjom 
oraz organizacjom pozarządowym art.36 ust.2</t>
  </si>
  <si>
    <t>Tabela1. Zbiorcze zestawienie realizacji zadań w 2020 r. przez samorządy wojewódzkie.</t>
  </si>
  <si>
    <t xml:space="preserve">Tabela 2. Wykonanie planu z podziałem na województwa  - rok 2020. </t>
  </si>
  <si>
    <t>Rok 2020  - Tabela 3.</t>
  </si>
  <si>
    <t xml:space="preserve">Rok 2020  - Tabela 4. </t>
  </si>
  <si>
    <t>Rok 2020  - Tabela 5. Dofinansowanie kosztów tworzenia zakładów aktywności zawodowej art.35 ust.1 pkt 6.</t>
  </si>
  <si>
    <t>Zakłady aktywności zawodowej utworzone w 2020 r.</t>
  </si>
  <si>
    <t>Rok 2020  - Tabela 6. Dofinansowanie kosztów działania zakładów aktywności zawodowej art.35 ust.1 pkt 6.</t>
  </si>
  <si>
    <t>Zakłady aktywności zawodowej działające w 2020 r.</t>
  </si>
  <si>
    <t xml:space="preserve">Rok 2020  - Tabela 7.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</si>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</sst>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20" fillId="2" borderId="7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5" fillId="0" borderId="2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164" fontId="3" fillId="0" borderId="1" xfId="4" applyNumberFormat="1" applyFont="1" applyBorder="1" applyAlignment="1">
      <alignment horizontal="right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0" fontId="0" fillId="0" borderId="0" xfId="3" applyFont="1"/>
    <xf numFmtId="0" fontId="1" fillId="0" borderId="0" xfId="3"/>
    <xf numFmtId="0" fontId="20" fillId="2" borderId="8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Alignment="1">
      <alignment horizontal="left"/>
    </xf>
    <xf numFmtId="0" fontId="1" fillId="0" borderId="0" xfId="3" applyAlignment="1">
      <alignment horizontal="left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_Arkusz1" xfId="1" xr:uid="{00000000-0005-0000-0000-000002000000}"/>
    <cellStyle name="Normalny_Arkusz2" xfId="2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050D-51F0-425F-A835-A87BA08CD441}">
  <sheetPr codeName="Arkusz1">
    <tabColor rgb="FFFFFF00"/>
  </sheetPr>
  <dimension ref="A1:I42"/>
  <sheetViews>
    <sheetView tabSelected="1" zoomScale="115" zoomScaleNormal="115" workbookViewId="0">
      <selection sqref="A1:G1"/>
    </sheetView>
  </sheetViews>
  <sheetFormatPr defaultRowHeight="12.75" x14ac:dyDescent="0.2"/>
  <cols>
    <col min="1" max="1" width="2.7109375" style="45" customWidth="1"/>
    <col min="2" max="2" width="36.7109375" style="45" customWidth="1"/>
    <col min="3" max="3" width="12.28515625" style="45" bestFit="1" customWidth="1"/>
    <col min="4" max="4" width="10" style="45" customWidth="1"/>
    <col min="5" max="5" width="9.85546875" style="45" customWidth="1"/>
    <col min="6" max="6" width="7.85546875" style="45" customWidth="1"/>
    <col min="7" max="7" width="8.85546875" style="45" customWidth="1"/>
    <col min="8" max="9" width="11.28515625" style="45" bestFit="1" customWidth="1"/>
    <col min="10" max="16384" width="9.140625" style="45"/>
  </cols>
  <sheetData>
    <row r="1" spans="1:9" ht="16.5" customHeight="1" x14ac:dyDescent="0.2">
      <c r="A1" s="91" t="s">
        <v>42</v>
      </c>
      <c r="B1" s="92"/>
      <c r="C1" s="92"/>
      <c r="D1" s="92"/>
      <c r="E1" s="92"/>
      <c r="F1" s="92"/>
      <c r="G1" s="92"/>
    </row>
    <row r="2" spans="1:9" ht="15" customHeight="1" x14ac:dyDescent="0.2"/>
    <row r="3" spans="1:9" s="48" customFormat="1" ht="30" customHeight="1" x14ac:dyDescent="0.2">
      <c r="A3" s="46" t="s">
        <v>0</v>
      </c>
      <c r="B3" s="93" t="s">
        <v>6</v>
      </c>
      <c r="C3" s="93"/>
      <c r="D3" s="83" t="s">
        <v>9</v>
      </c>
      <c r="E3" s="83" t="s">
        <v>10</v>
      </c>
      <c r="F3" s="83" t="s">
        <v>8</v>
      </c>
      <c r="G3" s="47" t="s">
        <v>23</v>
      </c>
    </row>
    <row r="4" spans="1:9" ht="20.100000000000001" customHeight="1" x14ac:dyDescent="0.2">
      <c r="A4" s="49">
        <v>1</v>
      </c>
      <c r="B4" s="94" t="s">
        <v>24</v>
      </c>
      <c r="C4" s="94"/>
      <c r="D4" s="61">
        <v>60529758</v>
      </c>
      <c r="E4" s="62">
        <v>178</v>
      </c>
      <c r="F4" s="62">
        <f>D4/E4</f>
        <v>340054.82022471912</v>
      </c>
      <c r="G4" s="63">
        <f>D4/$D$13</f>
        <v>0.27565544299901279</v>
      </c>
    </row>
    <row r="5" spans="1:9" ht="15.95" customHeight="1" x14ac:dyDescent="0.2">
      <c r="A5" s="49">
        <v>2</v>
      </c>
      <c r="B5" s="90" t="s">
        <v>11</v>
      </c>
      <c r="C5" s="90"/>
      <c r="D5" s="64">
        <v>23298068</v>
      </c>
      <c r="E5" s="65">
        <v>50</v>
      </c>
      <c r="F5" s="65">
        <f>D5/E5</f>
        <v>465961.36</v>
      </c>
      <c r="G5" s="66">
        <f>D5/$D$13</f>
        <v>0.10610052753822548</v>
      </c>
    </row>
    <row r="6" spans="1:9" ht="18" customHeight="1" x14ac:dyDescent="0.2">
      <c r="A6" s="49">
        <v>3</v>
      </c>
      <c r="B6" s="94" t="s">
        <v>25</v>
      </c>
      <c r="C6" s="94"/>
      <c r="D6" s="65">
        <v>4638165</v>
      </c>
      <c r="E6" s="65">
        <v>3</v>
      </c>
      <c r="F6" s="62">
        <f>D6/E6</f>
        <v>1546055</v>
      </c>
      <c r="G6" s="67" t="s">
        <v>5</v>
      </c>
    </row>
    <row r="7" spans="1:9" ht="15.95" customHeight="1" x14ac:dyDescent="0.2">
      <c r="A7" s="49">
        <v>4</v>
      </c>
      <c r="B7" s="90" t="s">
        <v>26</v>
      </c>
      <c r="C7" s="90"/>
      <c r="D7" s="65">
        <v>2031932</v>
      </c>
      <c r="E7" s="65">
        <v>3</v>
      </c>
      <c r="F7" s="65">
        <f>D7/E7</f>
        <v>677310.66666666663</v>
      </c>
      <c r="G7" s="66">
        <f>D7/$D$13</f>
        <v>9.253516519987905E-3</v>
      </c>
    </row>
    <row r="8" spans="1:9" ht="20.100000000000001" customHeight="1" x14ac:dyDescent="0.2">
      <c r="A8" s="49">
        <v>5</v>
      </c>
      <c r="B8" s="94" t="s">
        <v>27</v>
      </c>
      <c r="C8" s="94"/>
      <c r="D8" s="62">
        <v>235951</v>
      </c>
      <c r="E8" s="62">
        <v>4</v>
      </c>
      <c r="F8" s="68" t="s">
        <v>5</v>
      </c>
      <c r="G8" s="67" t="s">
        <v>5</v>
      </c>
      <c r="H8" s="50"/>
      <c r="I8" s="50"/>
    </row>
    <row r="9" spans="1:9" ht="15.95" customHeight="1" x14ac:dyDescent="0.2">
      <c r="A9" s="49">
        <v>6</v>
      </c>
      <c r="B9" s="90" t="s">
        <v>26</v>
      </c>
      <c r="C9" s="90"/>
      <c r="D9" s="65">
        <v>58975</v>
      </c>
      <c r="E9" s="65">
        <v>3</v>
      </c>
      <c r="F9" s="69" t="s">
        <v>5</v>
      </c>
      <c r="G9" s="66">
        <f>D9/$D$13</f>
        <v>2.6857499993419398E-4</v>
      </c>
      <c r="I9" s="50"/>
    </row>
    <row r="10" spans="1:9" ht="20.100000000000001" customHeight="1" x14ac:dyDescent="0.2">
      <c r="A10" s="49">
        <v>7</v>
      </c>
      <c r="B10" s="94" t="s">
        <v>28</v>
      </c>
      <c r="C10" s="94"/>
      <c r="D10" s="62">
        <v>339535467</v>
      </c>
      <c r="E10" s="61">
        <v>123</v>
      </c>
      <c r="F10" s="61">
        <f>D10/E10</f>
        <v>2760450.9512195121</v>
      </c>
      <c r="G10" s="67" t="s">
        <v>5</v>
      </c>
    </row>
    <row r="11" spans="1:9" ht="15.95" customHeight="1" x14ac:dyDescent="0.2">
      <c r="A11" s="49">
        <v>8</v>
      </c>
      <c r="B11" s="90" t="s">
        <v>26</v>
      </c>
      <c r="C11" s="90"/>
      <c r="D11" s="65">
        <v>146570575</v>
      </c>
      <c r="E11" s="64">
        <v>123</v>
      </c>
      <c r="F11" s="64">
        <f>D11/E11</f>
        <v>1191630.6910569107</v>
      </c>
      <c r="G11" s="66">
        <f>D11/$D$13</f>
        <v>0.66748948149181475</v>
      </c>
      <c r="H11" s="51"/>
    </row>
    <row r="12" spans="1:9" ht="20.100000000000001" customHeight="1" x14ac:dyDescent="0.2">
      <c r="A12" s="49">
        <v>9</v>
      </c>
      <c r="B12" s="98" t="s">
        <v>40</v>
      </c>
      <c r="C12" s="99"/>
      <c r="D12" s="62">
        <v>10393606</v>
      </c>
      <c r="E12" s="61">
        <v>375</v>
      </c>
      <c r="F12" s="61">
        <f>D12/E12</f>
        <v>27716.282666666666</v>
      </c>
      <c r="G12" s="63">
        <f>D12/$D$13</f>
        <v>4.733298398925033E-2</v>
      </c>
      <c r="H12" s="51"/>
    </row>
    <row r="13" spans="1:9" s="53" customFormat="1" ht="20.100000000000001" customHeight="1" x14ac:dyDescent="0.2">
      <c r="A13" s="79">
        <v>10</v>
      </c>
      <c r="B13" s="100" t="s">
        <v>12</v>
      </c>
      <c r="C13" s="100"/>
      <c r="D13" s="73">
        <f>D4+D7+D11+D9+D12</f>
        <v>219584846</v>
      </c>
      <c r="E13" s="74" t="s">
        <v>5</v>
      </c>
      <c r="F13" s="74" t="s">
        <v>5</v>
      </c>
      <c r="G13" s="75">
        <f>D13/$D$13</f>
        <v>1</v>
      </c>
      <c r="H13" s="52"/>
    </row>
    <row r="14" spans="1:9" ht="15.95" customHeight="1" x14ac:dyDescent="0.2">
      <c r="A14" s="49">
        <v>11</v>
      </c>
      <c r="B14" s="94" t="s">
        <v>7</v>
      </c>
      <c r="C14" s="94"/>
      <c r="D14" s="62">
        <v>5352581</v>
      </c>
      <c r="E14" s="69" t="s">
        <v>5</v>
      </c>
      <c r="F14" s="68" t="s">
        <v>5</v>
      </c>
      <c r="G14" s="67" t="s">
        <v>5</v>
      </c>
    </row>
    <row r="15" spans="1:9" s="53" customFormat="1" ht="20.100000000000001" customHeight="1" x14ac:dyDescent="0.2">
      <c r="A15" s="80">
        <v>12</v>
      </c>
      <c r="B15" s="95" t="s">
        <v>22</v>
      </c>
      <c r="C15" s="95"/>
      <c r="D15" s="76">
        <f>D13+D14</f>
        <v>224937427</v>
      </c>
      <c r="E15" s="77" t="s">
        <v>5</v>
      </c>
      <c r="F15" s="77" t="s">
        <v>5</v>
      </c>
      <c r="G15" s="78" t="s">
        <v>5</v>
      </c>
    </row>
    <row r="16" spans="1:9" ht="54.95" customHeight="1" x14ac:dyDescent="0.2">
      <c r="B16" s="84"/>
    </row>
    <row r="17" spans="1:7" ht="18" customHeight="1" x14ac:dyDescent="0.2">
      <c r="A17" s="96" t="s">
        <v>43</v>
      </c>
      <c r="B17" s="97"/>
      <c r="C17" s="97"/>
      <c r="D17" s="97"/>
      <c r="E17" s="97"/>
      <c r="F17" s="97"/>
      <c r="G17" s="97"/>
    </row>
    <row r="18" spans="1:7" ht="18" customHeight="1" x14ac:dyDescent="0.2"/>
    <row r="19" spans="1:7" s="53" customFormat="1" ht="88.5" customHeight="1" x14ac:dyDescent="0.2">
      <c r="A19" s="54" t="s">
        <v>0</v>
      </c>
      <c r="B19" s="55" t="s">
        <v>14</v>
      </c>
      <c r="C19" s="43" t="s">
        <v>36</v>
      </c>
      <c r="D19" s="43" t="s">
        <v>33</v>
      </c>
      <c r="E19" s="43" t="s">
        <v>1</v>
      </c>
      <c r="F19" s="56" t="s">
        <v>2</v>
      </c>
      <c r="G19" s="57" t="s">
        <v>34</v>
      </c>
    </row>
    <row r="20" spans="1:7" ht="15.95" customHeight="1" x14ac:dyDescent="0.2">
      <c r="A20" s="85">
        <v>1</v>
      </c>
      <c r="B20" s="86" t="s">
        <v>51</v>
      </c>
      <c r="C20" s="87">
        <v>15644792</v>
      </c>
      <c r="D20" s="87">
        <v>15644792</v>
      </c>
      <c r="E20" s="87">
        <v>15600592</v>
      </c>
      <c r="F20" s="88">
        <v>0.9971747786739511</v>
      </c>
      <c r="G20" s="89">
        <v>390015</v>
      </c>
    </row>
    <row r="21" spans="1:7" ht="15.95" customHeight="1" x14ac:dyDescent="0.2">
      <c r="A21" s="85">
        <v>2</v>
      </c>
      <c r="B21" s="86" t="s">
        <v>52</v>
      </c>
      <c r="C21" s="87">
        <v>14915287</v>
      </c>
      <c r="D21" s="87">
        <v>14915287</v>
      </c>
      <c r="E21" s="87">
        <v>14915287</v>
      </c>
      <c r="F21" s="88">
        <v>1</v>
      </c>
      <c r="G21" s="89">
        <v>372881</v>
      </c>
    </row>
    <row r="22" spans="1:7" ht="15.95" customHeight="1" x14ac:dyDescent="0.2">
      <c r="A22" s="85">
        <v>3</v>
      </c>
      <c r="B22" s="86" t="s">
        <v>53</v>
      </c>
      <c r="C22" s="87">
        <v>12922632</v>
      </c>
      <c r="D22" s="87">
        <v>12922632</v>
      </c>
      <c r="E22" s="87">
        <v>12922626</v>
      </c>
      <c r="F22" s="88">
        <v>0.99999953569830047</v>
      </c>
      <c r="G22" s="89">
        <v>323065</v>
      </c>
    </row>
    <row r="23" spans="1:7" ht="15.95" customHeight="1" x14ac:dyDescent="0.2">
      <c r="A23" s="85">
        <v>4</v>
      </c>
      <c r="B23" s="86" t="s">
        <v>54</v>
      </c>
      <c r="C23" s="87">
        <v>4104840</v>
      </c>
      <c r="D23" s="87">
        <v>3907533.33</v>
      </c>
      <c r="E23" s="87">
        <v>3907533</v>
      </c>
      <c r="F23" s="88">
        <v>0.95193308387172215</v>
      </c>
      <c r="G23" s="89">
        <v>97688</v>
      </c>
    </row>
    <row r="24" spans="1:7" ht="15.95" customHeight="1" x14ac:dyDescent="0.2">
      <c r="A24" s="85">
        <v>5</v>
      </c>
      <c r="B24" s="86" t="s">
        <v>55</v>
      </c>
      <c r="C24" s="87">
        <v>12755572</v>
      </c>
      <c r="D24" s="87">
        <v>12628913</v>
      </c>
      <c r="E24" s="87">
        <v>11910218</v>
      </c>
      <c r="F24" s="88">
        <v>0.93372668822691762</v>
      </c>
      <c r="G24" s="89">
        <v>297755</v>
      </c>
    </row>
    <row r="25" spans="1:7" ht="15.95" customHeight="1" x14ac:dyDescent="0.2">
      <c r="A25" s="85">
        <v>6</v>
      </c>
      <c r="B25" s="86" t="s">
        <v>56</v>
      </c>
      <c r="C25" s="87">
        <v>17512421</v>
      </c>
      <c r="D25" s="87">
        <v>17467421</v>
      </c>
      <c r="E25" s="87">
        <v>17352955</v>
      </c>
      <c r="F25" s="88">
        <v>0.99089412023614554</v>
      </c>
      <c r="G25" s="89">
        <v>433824</v>
      </c>
    </row>
    <row r="26" spans="1:7" ht="15.95" customHeight="1" x14ac:dyDescent="0.2">
      <c r="A26" s="85">
        <v>7</v>
      </c>
      <c r="B26" s="86" t="s">
        <v>57</v>
      </c>
      <c r="C26" s="87">
        <v>16961578</v>
      </c>
      <c r="D26" s="87">
        <v>16260035</v>
      </c>
      <c r="E26" s="87">
        <v>16128461</v>
      </c>
      <c r="F26" s="88">
        <v>0.95088210542674745</v>
      </c>
      <c r="G26" s="89">
        <v>323000</v>
      </c>
    </row>
    <row r="27" spans="1:7" ht="15.95" customHeight="1" x14ac:dyDescent="0.2">
      <c r="A27" s="85">
        <v>8</v>
      </c>
      <c r="B27" s="86" t="s">
        <v>58</v>
      </c>
      <c r="C27" s="87">
        <v>5872144</v>
      </c>
      <c r="D27" s="87">
        <v>5872144</v>
      </c>
      <c r="E27" s="87">
        <v>5803750</v>
      </c>
      <c r="F27" s="88">
        <v>0.98835280606197673</v>
      </c>
      <c r="G27" s="89">
        <v>145094</v>
      </c>
    </row>
    <row r="28" spans="1:7" ht="15.95" customHeight="1" x14ac:dyDescent="0.2">
      <c r="A28" s="85">
        <v>9</v>
      </c>
      <c r="B28" s="86" t="s">
        <v>59</v>
      </c>
      <c r="C28" s="87">
        <v>22736077</v>
      </c>
      <c r="D28" s="87">
        <v>22188159</v>
      </c>
      <c r="E28" s="87">
        <v>22180046</v>
      </c>
      <c r="F28" s="88">
        <v>0.97554410991834695</v>
      </c>
      <c r="G28" s="89">
        <v>554501</v>
      </c>
    </row>
    <row r="29" spans="1:7" ht="15.95" customHeight="1" x14ac:dyDescent="0.2">
      <c r="A29" s="85">
        <v>10</v>
      </c>
      <c r="B29" s="86" t="s">
        <v>60</v>
      </c>
      <c r="C29" s="87">
        <v>7239078</v>
      </c>
      <c r="D29" s="87">
        <v>7239078</v>
      </c>
      <c r="E29" s="87">
        <v>7228628</v>
      </c>
      <c r="F29" s="88">
        <v>0.99855644600044369</v>
      </c>
      <c r="G29" s="89">
        <v>180716</v>
      </c>
    </row>
    <row r="30" spans="1:7" ht="15.95" customHeight="1" x14ac:dyDescent="0.2">
      <c r="A30" s="85">
        <v>11</v>
      </c>
      <c r="B30" s="86" t="s">
        <v>61</v>
      </c>
      <c r="C30" s="87">
        <v>8432664</v>
      </c>
      <c r="D30" s="87">
        <v>8432664</v>
      </c>
      <c r="E30" s="87">
        <v>8405828</v>
      </c>
      <c r="F30" s="88">
        <v>0.99681761303426775</v>
      </c>
      <c r="G30" s="89">
        <v>210145</v>
      </c>
    </row>
    <row r="31" spans="1:7" ht="15.95" customHeight="1" x14ac:dyDescent="0.2">
      <c r="A31" s="85">
        <v>12</v>
      </c>
      <c r="B31" s="86" t="s">
        <v>62</v>
      </c>
      <c r="C31" s="87">
        <v>25772657</v>
      </c>
      <c r="D31" s="87">
        <v>24995942</v>
      </c>
      <c r="E31" s="87">
        <v>24995435</v>
      </c>
      <c r="F31" s="88">
        <v>0.96984315586864012</v>
      </c>
      <c r="G31" s="89">
        <v>624887</v>
      </c>
    </row>
    <row r="32" spans="1:7" ht="15.95" customHeight="1" x14ac:dyDescent="0.2">
      <c r="A32" s="85">
        <v>13</v>
      </c>
      <c r="B32" s="86" t="s">
        <v>63</v>
      </c>
      <c r="C32" s="87">
        <v>8283743</v>
      </c>
      <c r="D32" s="87">
        <v>8192307</v>
      </c>
      <c r="E32" s="87">
        <v>7999912</v>
      </c>
      <c r="F32" s="88">
        <v>0.96573638269560025</v>
      </c>
      <c r="G32" s="89">
        <v>199998</v>
      </c>
    </row>
    <row r="33" spans="1:7" ht="15.95" customHeight="1" x14ac:dyDescent="0.2">
      <c r="A33" s="85">
        <v>14</v>
      </c>
      <c r="B33" s="86" t="s">
        <v>64</v>
      </c>
      <c r="C33" s="87">
        <v>12138972</v>
      </c>
      <c r="D33" s="87">
        <v>11986597</v>
      </c>
      <c r="E33" s="87">
        <v>11786562</v>
      </c>
      <c r="F33" s="88">
        <v>0.97096871135381146</v>
      </c>
      <c r="G33" s="89">
        <v>294664</v>
      </c>
    </row>
    <row r="34" spans="1:7" ht="15.95" customHeight="1" x14ac:dyDescent="0.2">
      <c r="A34" s="85">
        <v>15</v>
      </c>
      <c r="B34" s="86" t="s">
        <v>65</v>
      </c>
      <c r="C34" s="87">
        <v>18672464</v>
      </c>
      <c r="D34" s="87">
        <v>18621124</v>
      </c>
      <c r="E34" s="87">
        <v>18581568</v>
      </c>
      <c r="F34" s="88">
        <v>0.99513208326442615</v>
      </c>
      <c r="G34" s="89">
        <v>464539</v>
      </c>
    </row>
    <row r="35" spans="1:7" ht="15.95" customHeight="1" x14ac:dyDescent="0.2">
      <c r="A35" s="85">
        <v>16</v>
      </c>
      <c r="B35" s="86" t="s">
        <v>66</v>
      </c>
      <c r="C35" s="87">
        <v>19868079</v>
      </c>
      <c r="D35" s="87">
        <v>19868079</v>
      </c>
      <c r="E35" s="87">
        <v>19865445</v>
      </c>
      <c r="F35" s="88">
        <v>0.99986742553218155</v>
      </c>
      <c r="G35" s="89">
        <v>439809</v>
      </c>
    </row>
    <row r="36" spans="1:7" ht="20.100000000000001" customHeight="1" x14ac:dyDescent="0.2">
      <c r="A36" s="58" t="s">
        <v>5</v>
      </c>
      <c r="B36" s="59" t="s">
        <v>3</v>
      </c>
      <c r="C36" s="70">
        <f>SUM(C20:C35)</f>
        <v>223833000</v>
      </c>
      <c r="D36" s="70">
        <f>SUM(D20:D35)</f>
        <v>221142707.32999998</v>
      </c>
      <c r="E36" s="70">
        <f>SUM(E20:E35)</f>
        <v>219584846</v>
      </c>
      <c r="F36" s="71">
        <f>E36/C36</f>
        <v>0.98102087717182007</v>
      </c>
      <c r="G36" s="72">
        <f>SUM(G20:G35)</f>
        <v>5352581</v>
      </c>
    </row>
    <row r="37" spans="1:7" x14ac:dyDescent="0.2">
      <c r="E37" s="50"/>
    </row>
    <row r="38" spans="1:7" x14ac:dyDescent="0.2">
      <c r="E38" s="50"/>
    </row>
    <row r="39" spans="1:7" x14ac:dyDescent="0.2">
      <c r="E39" s="60"/>
    </row>
    <row r="40" spans="1:7" x14ac:dyDescent="0.2">
      <c r="E40" s="50"/>
    </row>
    <row r="42" spans="1:7" x14ac:dyDescent="0.2">
      <c r="E42" s="50"/>
    </row>
  </sheetData>
  <sheetProtection algorithmName="SHA-512" hashValue="7ysaDeexq7faFHX4B3pvz5beQ/kmrh607k+klrJU2l2LhD+ITjmVz5KAgAwaOl75mu4DCpAz/ElEdxyjjZ5tbw==" saltValue="CdgmCIZ2Ig717CSioog0Uw==" spinCount="100000" sheet="1" objects="1" scenarios="1"/>
  <mergeCells count="15">
    <mergeCell ref="B14:C14"/>
    <mergeCell ref="B15:C15"/>
    <mergeCell ref="A17:G17"/>
    <mergeCell ref="B8:C8"/>
    <mergeCell ref="B9:C9"/>
    <mergeCell ref="B10:C10"/>
    <mergeCell ref="B11:C11"/>
    <mergeCell ref="B12:C12"/>
    <mergeCell ref="B13:C13"/>
    <mergeCell ref="B7:C7"/>
    <mergeCell ref="A1:G1"/>
    <mergeCell ref="B3:C3"/>
    <mergeCell ref="B4:C4"/>
    <mergeCell ref="B5:C5"/>
    <mergeCell ref="B6:C6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FF00"/>
  </sheetPr>
  <dimension ref="A1:H43"/>
  <sheetViews>
    <sheetView zoomScale="115" zoomScaleNormal="115" workbookViewId="0">
      <selection activeCell="E41" sqref="E41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1" t="s">
        <v>44</v>
      </c>
      <c r="B1" s="101"/>
      <c r="C1" s="101"/>
      <c r="D1" s="101"/>
      <c r="E1" s="101"/>
    </row>
    <row r="2" spans="1:8" ht="15" customHeight="1" x14ac:dyDescent="0.2"/>
    <row r="3" spans="1:8" ht="20.100000000000001" customHeight="1" x14ac:dyDescent="0.2">
      <c r="A3" s="102" t="s">
        <v>0</v>
      </c>
      <c r="B3" s="104" t="s">
        <v>14</v>
      </c>
      <c r="C3" s="106" t="s">
        <v>38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16</v>
      </c>
      <c r="E4" s="24" t="s">
        <v>17</v>
      </c>
      <c r="F4" s="6"/>
    </row>
    <row r="5" spans="1:8" ht="15.95" customHeight="1" x14ac:dyDescent="0.2">
      <c r="A5" s="9">
        <v>1</v>
      </c>
      <c r="B5" s="1" t="s">
        <v>51</v>
      </c>
      <c r="C5" s="8">
        <v>5149844</v>
      </c>
      <c r="D5" s="37">
        <v>14</v>
      </c>
      <c r="E5" s="44">
        <v>367846</v>
      </c>
      <c r="F5" s="38"/>
      <c r="G5" s="38"/>
    </row>
    <row r="6" spans="1:8" ht="15.95" customHeight="1" x14ac:dyDescent="0.2">
      <c r="A6" s="9">
        <v>2</v>
      </c>
      <c r="B6" s="1" t="s">
        <v>52</v>
      </c>
      <c r="C6" s="8">
        <v>4314750</v>
      </c>
      <c r="D6" s="3">
        <v>6</v>
      </c>
      <c r="E6" s="44">
        <v>719125</v>
      </c>
    </row>
    <row r="7" spans="1:8" ht="15.95" customHeight="1" x14ac:dyDescent="0.2">
      <c r="A7" s="9">
        <v>3</v>
      </c>
      <c r="B7" s="1" t="s">
        <v>53</v>
      </c>
      <c r="C7" s="8">
        <v>3558726</v>
      </c>
      <c r="D7" s="37">
        <v>9</v>
      </c>
      <c r="E7" s="44">
        <v>395414</v>
      </c>
      <c r="F7" s="38"/>
      <c r="G7" s="38"/>
    </row>
    <row r="8" spans="1:8" ht="15.95" customHeight="1" x14ac:dyDescent="0.2">
      <c r="A8" s="9">
        <v>4</v>
      </c>
      <c r="B8" s="1" t="s">
        <v>54</v>
      </c>
      <c r="C8" s="8">
        <v>1669088</v>
      </c>
      <c r="D8" s="3">
        <v>14</v>
      </c>
      <c r="E8" s="44">
        <v>119220.57142857143</v>
      </c>
      <c r="H8" s="34"/>
    </row>
    <row r="9" spans="1:8" ht="15.95" customHeight="1" x14ac:dyDescent="0.2">
      <c r="A9" s="9">
        <v>5</v>
      </c>
      <c r="B9" s="1" t="s">
        <v>55</v>
      </c>
      <c r="C9" s="8">
        <v>3298271</v>
      </c>
      <c r="D9" s="37">
        <v>14</v>
      </c>
      <c r="E9" s="44">
        <v>235590.78571428571</v>
      </c>
      <c r="F9" s="38"/>
      <c r="G9" s="38"/>
    </row>
    <row r="10" spans="1:8" ht="15.95" customHeight="1" x14ac:dyDescent="0.2">
      <c r="A10" s="9">
        <v>6</v>
      </c>
      <c r="B10" s="1" t="s">
        <v>56</v>
      </c>
      <c r="C10" s="8">
        <v>6180112</v>
      </c>
      <c r="D10" s="3">
        <v>25</v>
      </c>
      <c r="E10" s="44">
        <v>247204.48000000001</v>
      </c>
      <c r="F10" s="36"/>
    </row>
    <row r="11" spans="1:8" ht="15.95" customHeight="1" x14ac:dyDescent="0.2">
      <c r="A11" s="9">
        <v>7</v>
      </c>
      <c r="B11" s="1" t="s">
        <v>57</v>
      </c>
      <c r="C11" s="8">
        <v>6229391</v>
      </c>
      <c r="D11" s="37">
        <v>13</v>
      </c>
      <c r="E11" s="44">
        <v>479183.92307692306</v>
      </c>
      <c r="F11" s="42"/>
      <c r="G11" s="38"/>
    </row>
    <row r="12" spans="1:8" ht="15.95" customHeight="1" x14ac:dyDescent="0.2">
      <c r="A12" s="9">
        <v>8</v>
      </c>
      <c r="B12" s="1" t="s">
        <v>58</v>
      </c>
      <c r="C12" s="8">
        <v>1115809</v>
      </c>
      <c r="D12" s="3">
        <v>2</v>
      </c>
      <c r="E12" s="44">
        <v>557904.5</v>
      </c>
      <c r="F12" s="36"/>
    </row>
    <row r="13" spans="1:8" ht="15.95" customHeight="1" x14ac:dyDescent="0.2">
      <c r="A13" s="9">
        <v>9</v>
      </c>
      <c r="B13" s="1" t="s">
        <v>59</v>
      </c>
      <c r="C13" s="8">
        <v>4357059</v>
      </c>
      <c r="D13" s="3">
        <v>11</v>
      </c>
      <c r="E13" s="44">
        <v>396096.27272727271</v>
      </c>
    </row>
    <row r="14" spans="1:8" ht="15.95" customHeight="1" x14ac:dyDescent="0.2">
      <c r="A14" s="9">
        <v>10</v>
      </c>
      <c r="B14" s="1" t="s">
        <v>60</v>
      </c>
      <c r="C14" s="2">
        <v>2198586</v>
      </c>
      <c r="D14" s="3">
        <v>6</v>
      </c>
      <c r="E14" s="44">
        <v>366431</v>
      </c>
    </row>
    <row r="15" spans="1:8" ht="15.95" customHeight="1" x14ac:dyDescent="0.2">
      <c r="A15" s="9">
        <v>11</v>
      </c>
      <c r="B15" s="1" t="s">
        <v>61</v>
      </c>
      <c r="C15" s="2">
        <v>4436664</v>
      </c>
      <c r="D15" s="3">
        <v>14</v>
      </c>
      <c r="E15" s="44">
        <v>316904.57142857142</v>
      </c>
    </row>
    <row r="16" spans="1:8" ht="15.95" customHeight="1" x14ac:dyDescent="0.2">
      <c r="A16" s="9">
        <v>12</v>
      </c>
      <c r="B16" s="1" t="s">
        <v>62</v>
      </c>
      <c r="C16" s="2">
        <v>6357252</v>
      </c>
      <c r="D16" s="3">
        <v>31</v>
      </c>
      <c r="E16" s="44">
        <v>205072.64516129033</v>
      </c>
    </row>
    <row r="17" spans="1:5" ht="15.95" customHeight="1" x14ac:dyDescent="0.2">
      <c r="A17" s="9">
        <v>13</v>
      </c>
      <c r="B17" s="1" t="s">
        <v>63</v>
      </c>
      <c r="C17" s="2">
        <v>1083200</v>
      </c>
      <c r="D17" s="3">
        <v>6</v>
      </c>
      <c r="E17" s="44">
        <v>180533.33333333334</v>
      </c>
    </row>
    <row r="18" spans="1:5" ht="15.95" customHeight="1" x14ac:dyDescent="0.2">
      <c r="A18" s="9">
        <v>14</v>
      </c>
      <c r="B18" s="1" t="s">
        <v>64</v>
      </c>
      <c r="C18" s="2">
        <v>4063972</v>
      </c>
      <c r="D18" s="3">
        <v>4</v>
      </c>
      <c r="E18" s="44">
        <v>1015993</v>
      </c>
    </row>
    <row r="19" spans="1:5" ht="15.95" customHeight="1" x14ac:dyDescent="0.2">
      <c r="A19" s="9">
        <v>15</v>
      </c>
      <c r="B19" s="1" t="s">
        <v>65</v>
      </c>
      <c r="C19" s="2">
        <v>2870089</v>
      </c>
      <c r="D19" s="3">
        <v>4</v>
      </c>
      <c r="E19" s="44">
        <v>717522.25</v>
      </c>
    </row>
    <row r="20" spans="1:5" ht="15.95" customHeight="1" x14ac:dyDescent="0.2">
      <c r="A20" s="9">
        <v>16</v>
      </c>
      <c r="B20" s="1" t="s">
        <v>66</v>
      </c>
      <c r="C20" s="2">
        <v>3646945</v>
      </c>
      <c r="D20" s="3">
        <v>5</v>
      </c>
      <c r="E20" s="44">
        <v>729389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60529758</v>
      </c>
      <c r="D21" s="25">
        <f>SUM(D5:D20)</f>
        <v>178</v>
      </c>
      <c r="E21" s="26" t="s">
        <v>5</v>
      </c>
    </row>
    <row r="22" spans="1:5" ht="30" customHeight="1" x14ac:dyDescent="0.2"/>
    <row r="23" spans="1:5" ht="20.100000000000001" customHeight="1" x14ac:dyDescent="0.2">
      <c r="A23" s="101" t="s">
        <v>45</v>
      </c>
      <c r="B23" s="101"/>
      <c r="C23" s="101"/>
      <c r="D23" s="101"/>
      <c r="E23" s="101"/>
    </row>
    <row r="24" spans="1:5" ht="12.75" customHeight="1" x14ac:dyDescent="0.2"/>
    <row r="25" spans="1:5" ht="20.100000000000001" customHeight="1" x14ac:dyDescent="0.2">
      <c r="A25" s="102" t="s">
        <v>0</v>
      </c>
      <c r="B25" s="104" t="s">
        <v>14</v>
      </c>
      <c r="C25" s="106" t="s">
        <v>29</v>
      </c>
      <c r="D25" s="106"/>
      <c r="E25" s="107"/>
    </row>
    <row r="26" spans="1:5" ht="22.5" customHeight="1" x14ac:dyDescent="0.2">
      <c r="A26" s="103"/>
      <c r="B26" s="105"/>
      <c r="C26" s="19" t="s">
        <v>9</v>
      </c>
      <c r="D26" s="19" t="s">
        <v>10</v>
      </c>
      <c r="E26" s="24" t="s">
        <v>13</v>
      </c>
    </row>
    <row r="27" spans="1:5" ht="15.95" customHeight="1" x14ac:dyDescent="0.2">
      <c r="A27" s="9">
        <v>1</v>
      </c>
      <c r="B27" s="1" t="s">
        <v>51</v>
      </c>
      <c r="C27" s="8">
        <v>3719852</v>
      </c>
      <c r="D27" s="3">
        <v>8</v>
      </c>
      <c r="E27" s="44">
        <v>464981.5</v>
      </c>
    </row>
    <row r="28" spans="1:5" ht="15.95" customHeight="1" x14ac:dyDescent="0.2">
      <c r="A28" s="9">
        <v>2</v>
      </c>
      <c r="B28" s="1" t="s">
        <v>52</v>
      </c>
      <c r="C28" s="8">
        <v>4188000</v>
      </c>
      <c r="D28" s="3">
        <v>4</v>
      </c>
      <c r="E28" s="44">
        <v>1047000</v>
      </c>
    </row>
    <row r="29" spans="1:5" ht="15.95" customHeight="1" x14ac:dyDescent="0.2">
      <c r="A29" s="9">
        <v>3</v>
      </c>
      <c r="B29" s="1" t="s">
        <v>53</v>
      </c>
      <c r="C29" s="8">
        <v>0</v>
      </c>
      <c r="D29" s="3">
        <v>0</v>
      </c>
      <c r="E29" s="44" t="s">
        <v>67</v>
      </c>
    </row>
    <row r="30" spans="1:5" ht="15.95" customHeight="1" x14ac:dyDescent="0.2">
      <c r="A30" s="9">
        <v>4</v>
      </c>
      <c r="B30" s="1" t="s">
        <v>54</v>
      </c>
      <c r="C30" s="8">
        <v>0</v>
      </c>
      <c r="D30" s="3">
        <v>0</v>
      </c>
      <c r="E30" s="44" t="s">
        <v>67</v>
      </c>
    </row>
    <row r="31" spans="1:5" ht="15.95" customHeight="1" x14ac:dyDescent="0.2">
      <c r="A31" s="9">
        <v>5</v>
      </c>
      <c r="B31" s="1" t="s">
        <v>55</v>
      </c>
      <c r="C31" s="8">
        <v>2096853</v>
      </c>
      <c r="D31" s="3">
        <v>7</v>
      </c>
      <c r="E31" s="44">
        <v>299550.42857142858</v>
      </c>
    </row>
    <row r="32" spans="1:5" ht="15.95" customHeight="1" x14ac:dyDescent="0.2">
      <c r="A32" s="9">
        <v>6</v>
      </c>
      <c r="B32" s="1" t="s">
        <v>56</v>
      </c>
      <c r="C32" s="8">
        <v>3125291</v>
      </c>
      <c r="D32" s="3">
        <v>11</v>
      </c>
      <c r="E32" s="44">
        <v>284117.36363636365</v>
      </c>
    </row>
    <row r="33" spans="1:5" ht="15.95" customHeight="1" x14ac:dyDescent="0.2">
      <c r="A33" s="9">
        <v>7</v>
      </c>
      <c r="B33" s="1" t="s">
        <v>57</v>
      </c>
      <c r="C33" s="8">
        <v>0</v>
      </c>
      <c r="D33" s="3">
        <v>0</v>
      </c>
      <c r="E33" s="44" t="s">
        <v>67</v>
      </c>
    </row>
    <row r="34" spans="1:5" ht="15.95" customHeight="1" x14ac:dyDescent="0.2">
      <c r="A34" s="9">
        <v>8</v>
      </c>
      <c r="B34" s="1" t="s">
        <v>58</v>
      </c>
      <c r="C34" s="8">
        <v>0</v>
      </c>
      <c r="D34" s="3">
        <v>0</v>
      </c>
      <c r="E34" s="44" t="s">
        <v>67</v>
      </c>
    </row>
    <row r="35" spans="1:5" ht="15.95" customHeight="1" x14ac:dyDescent="0.2">
      <c r="A35" s="9">
        <v>9</v>
      </c>
      <c r="B35" s="1" t="s">
        <v>59</v>
      </c>
      <c r="C35" s="8">
        <v>1307904</v>
      </c>
      <c r="D35" s="3">
        <v>4</v>
      </c>
      <c r="E35" s="44">
        <v>326976</v>
      </c>
    </row>
    <row r="36" spans="1:5" ht="15.95" customHeight="1" x14ac:dyDescent="0.2">
      <c r="A36" s="9">
        <v>10</v>
      </c>
      <c r="B36" s="1" t="s">
        <v>60</v>
      </c>
      <c r="C36" s="2">
        <v>1960467</v>
      </c>
      <c r="D36" s="3">
        <v>5</v>
      </c>
      <c r="E36" s="44">
        <v>392093.4</v>
      </c>
    </row>
    <row r="37" spans="1:5" ht="15.95" customHeight="1" x14ac:dyDescent="0.2">
      <c r="A37" s="9">
        <v>11</v>
      </c>
      <c r="B37" s="1" t="s">
        <v>61</v>
      </c>
      <c r="C37" s="2">
        <v>940640</v>
      </c>
      <c r="D37" s="3">
        <v>5</v>
      </c>
      <c r="E37" s="44">
        <v>188128</v>
      </c>
    </row>
    <row r="38" spans="1:5" ht="15.95" customHeight="1" x14ac:dyDescent="0.2">
      <c r="A38" s="9">
        <v>12</v>
      </c>
      <c r="B38" s="1" t="s">
        <v>62</v>
      </c>
      <c r="C38" s="2">
        <v>0</v>
      </c>
      <c r="D38" s="3">
        <v>0</v>
      </c>
      <c r="E38" s="44" t="s">
        <v>67</v>
      </c>
    </row>
    <row r="39" spans="1:5" ht="15.95" customHeight="1" x14ac:dyDescent="0.2">
      <c r="A39" s="9">
        <v>13</v>
      </c>
      <c r="B39" s="1" t="s">
        <v>63</v>
      </c>
      <c r="C39" s="2">
        <v>0</v>
      </c>
      <c r="D39" s="3">
        <v>0</v>
      </c>
      <c r="E39" s="44" t="s">
        <v>67</v>
      </c>
    </row>
    <row r="40" spans="1:5" ht="15.95" customHeight="1" x14ac:dyDescent="0.2">
      <c r="A40" s="9">
        <v>14</v>
      </c>
      <c r="B40" s="1" t="s">
        <v>64</v>
      </c>
      <c r="C40" s="2">
        <v>4063972</v>
      </c>
      <c r="D40" s="3">
        <v>4</v>
      </c>
      <c r="E40" s="44">
        <v>1015993</v>
      </c>
    </row>
    <row r="41" spans="1:5" ht="15.95" customHeight="1" x14ac:dyDescent="0.2">
      <c r="A41" s="9">
        <v>15</v>
      </c>
      <c r="B41" s="1" t="s">
        <v>65</v>
      </c>
      <c r="C41" s="2">
        <v>1895089</v>
      </c>
      <c r="D41" s="3">
        <v>2</v>
      </c>
      <c r="E41" s="44">
        <v>947544.5</v>
      </c>
    </row>
    <row r="42" spans="1:5" ht="15.95" customHeight="1" x14ac:dyDescent="0.2">
      <c r="A42" s="9">
        <v>16</v>
      </c>
      <c r="B42" s="1" t="s">
        <v>66</v>
      </c>
      <c r="C42" s="2">
        <v>0</v>
      </c>
      <c r="D42" s="3">
        <v>0</v>
      </c>
      <c r="E42" s="44" t="s">
        <v>67</v>
      </c>
    </row>
    <row r="43" spans="1:5" ht="15.95" customHeight="1" x14ac:dyDescent="0.2">
      <c r="A43" s="22" t="s">
        <v>5</v>
      </c>
      <c r="B43" s="23" t="s">
        <v>4</v>
      </c>
      <c r="C43" s="25">
        <f>SUM(C27:C42)</f>
        <v>23298068</v>
      </c>
      <c r="D43" s="25">
        <f>SUM(D27:D42)</f>
        <v>50</v>
      </c>
      <c r="E43" s="26" t="s">
        <v>5</v>
      </c>
    </row>
  </sheetData>
  <sheetProtection algorithmName="SHA-512" hashValue="m2Iru8aUyaSvS90nlI44ghFrKb4r2ZU3Ehb2vgFxHQeBw+XhtCWjhN35jfYIcOjyJ0dzwK34LbLp6TD8vcolXw==" saltValue="P3TRbXJbfiVtSfSnlYUcVg==" spinCount="100000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rgb="FFFFFF00"/>
  </sheetPr>
  <dimension ref="A1:Q23"/>
  <sheetViews>
    <sheetView zoomScale="130" zoomScaleNormal="130" workbookViewId="0">
      <pane ySplit="6" topLeftCell="A7" activePane="bottomLeft" state="frozen"/>
      <selection pane="bottomLeft" activeCell="A7" sqref="A7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85546875" style="7" customWidth="1"/>
    <col min="18" max="16384" width="9.140625" style="5"/>
  </cols>
  <sheetData>
    <row r="1" spans="1:17" ht="15" customHeight="1" x14ac:dyDescent="0.2">
      <c r="A1" s="101" t="s">
        <v>46</v>
      </c>
      <c r="B1" s="101"/>
      <c r="C1" s="101"/>
      <c r="D1" s="101"/>
      <c r="E1" s="101"/>
      <c r="F1" s="101"/>
      <c r="G1" s="101"/>
      <c r="H1" s="101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2"/>
    <row r="3" spans="1:17" ht="15.75" customHeight="1" x14ac:dyDescent="0.2">
      <c r="A3" s="102" t="s">
        <v>0</v>
      </c>
      <c r="B3" s="104" t="s">
        <v>14</v>
      </c>
      <c r="C3" s="106" t="s">
        <v>47</v>
      </c>
      <c r="D3" s="106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1"/>
      <c r="P3" s="111"/>
      <c r="Q3" s="112"/>
    </row>
    <row r="4" spans="1:17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4"/>
      <c r="I4" s="113" t="s">
        <v>21</v>
      </c>
      <c r="J4" s="114"/>
      <c r="K4" s="114"/>
      <c r="L4" s="114"/>
      <c r="M4" s="114"/>
      <c r="N4" s="114"/>
      <c r="O4" s="115"/>
      <c r="P4" s="115"/>
      <c r="Q4" s="116"/>
    </row>
    <row r="5" spans="1:17" ht="15.75" customHeight="1" x14ac:dyDescent="0.2">
      <c r="A5" s="117"/>
      <c r="B5" s="118"/>
      <c r="C5" s="114"/>
      <c r="D5" s="119"/>
      <c r="E5" s="119"/>
      <c r="F5" s="119"/>
      <c r="G5" s="119"/>
      <c r="H5" s="114"/>
      <c r="I5" s="113" t="s">
        <v>20</v>
      </c>
      <c r="J5" s="114"/>
      <c r="K5" s="114"/>
      <c r="L5" s="113" t="s">
        <v>19</v>
      </c>
      <c r="M5" s="114"/>
      <c r="N5" s="114"/>
      <c r="O5" s="113" t="s">
        <v>35</v>
      </c>
      <c r="P5" s="114"/>
      <c r="Q5" s="120"/>
    </row>
    <row r="6" spans="1:17" s="4" customFormat="1" ht="30" customHeight="1" x14ac:dyDescent="0.2">
      <c r="A6" s="103"/>
      <c r="B6" s="105"/>
      <c r="C6" s="81" t="s">
        <v>15</v>
      </c>
      <c r="D6" s="81" t="s">
        <v>16</v>
      </c>
      <c r="E6" s="28" t="s">
        <v>17</v>
      </c>
      <c r="F6" s="81" t="s">
        <v>15</v>
      </c>
      <c r="G6" s="81" t="s">
        <v>16</v>
      </c>
      <c r="H6" s="28" t="s">
        <v>17</v>
      </c>
      <c r="I6" s="81" t="s">
        <v>15</v>
      </c>
      <c r="J6" s="81" t="s">
        <v>16</v>
      </c>
      <c r="K6" s="28" t="s">
        <v>17</v>
      </c>
      <c r="L6" s="81" t="s">
        <v>15</v>
      </c>
      <c r="M6" s="81" t="s">
        <v>16</v>
      </c>
      <c r="N6" s="28" t="s">
        <v>17</v>
      </c>
      <c r="O6" s="81" t="s">
        <v>15</v>
      </c>
      <c r="P6" s="81" t="s">
        <v>16</v>
      </c>
      <c r="Q6" s="24" t="s">
        <v>17</v>
      </c>
    </row>
    <row r="7" spans="1:17" ht="15" customHeight="1" x14ac:dyDescent="0.2">
      <c r="A7" s="13">
        <v>1</v>
      </c>
      <c r="B7" s="14" t="s">
        <v>51</v>
      </c>
      <c r="C7" s="10">
        <v>0</v>
      </c>
      <c r="D7" s="40">
        <v>0</v>
      </c>
      <c r="E7" s="41" t="s">
        <v>67</v>
      </c>
      <c r="F7" s="41">
        <v>0</v>
      </c>
      <c r="G7" s="41">
        <v>0</v>
      </c>
      <c r="H7" s="41" t="s">
        <v>67</v>
      </c>
      <c r="I7" s="10">
        <v>0</v>
      </c>
      <c r="J7" s="2">
        <v>0</v>
      </c>
      <c r="K7" s="41" t="s">
        <v>67</v>
      </c>
      <c r="L7" s="10">
        <v>0</v>
      </c>
      <c r="M7" s="2">
        <v>0</v>
      </c>
      <c r="N7" s="41" t="s">
        <v>67</v>
      </c>
      <c r="O7" s="12">
        <v>0</v>
      </c>
      <c r="P7" s="2">
        <v>0</v>
      </c>
      <c r="Q7" s="82" t="s">
        <v>67</v>
      </c>
    </row>
    <row r="8" spans="1:17" ht="15" customHeight="1" x14ac:dyDescent="0.2">
      <c r="A8" s="13">
        <v>2</v>
      </c>
      <c r="B8" s="14" t="s">
        <v>52</v>
      </c>
      <c r="C8" s="12">
        <v>0</v>
      </c>
      <c r="D8" s="2">
        <v>0</v>
      </c>
      <c r="E8" s="41" t="s">
        <v>67</v>
      </c>
      <c r="F8" s="11">
        <v>0</v>
      </c>
      <c r="G8" s="11">
        <v>0</v>
      </c>
      <c r="H8" s="41" t="s">
        <v>67</v>
      </c>
      <c r="I8" s="12">
        <v>0</v>
      </c>
      <c r="J8" s="2">
        <v>0</v>
      </c>
      <c r="K8" s="41" t="s">
        <v>67</v>
      </c>
      <c r="L8" s="12">
        <v>0</v>
      </c>
      <c r="M8" s="2">
        <v>0</v>
      </c>
      <c r="N8" s="41" t="s">
        <v>67</v>
      </c>
      <c r="O8" s="12">
        <v>0</v>
      </c>
      <c r="P8" s="2">
        <v>0</v>
      </c>
      <c r="Q8" s="82" t="s">
        <v>67</v>
      </c>
    </row>
    <row r="9" spans="1:17" ht="15" customHeight="1" x14ac:dyDescent="0.2">
      <c r="A9" s="13">
        <v>3</v>
      </c>
      <c r="B9" s="14" t="s">
        <v>53</v>
      </c>
      <c r="C9" s="12">
        <v>0</v>
      </c>
      <c r="D9" s="40">
        <v>0</v>
      </c>
      <c r="E9" s="41" t="s">
        <v>67</v>
      </c>
      <c r="F9" s="41">
        <v>0</v>
      </c>
      <c r="G9" s="41">
        <v>0</v>
      </c>
      <c r="H9" s="41" t="s">
        <v>67</v>
      </c>
      <c r="I9" s="12">
        <v>0</v>
      </c>
      <c r="J9" s="2">
        <v>0</v>
      </c>
      <c r="K9" s="41" t="s">
        <v>67</v>
      </c>
      <c r="L9" s="12">
        <v>0</v>
      </c>
      <c r="M9" s="2">
        <v>0</v>
      </c>
      <c r="N9" s="41" t="s">
        <v>67</v>
      </c>
      <c r="O9" s="12">
        <v>0</v>
      </c>
      <c r="P9" s="2">
        <v>0</v>
      </c>
      <c r="Q9" s="82" t="s">
        <v>67</v>
      </c>
    </row>
    <row r="10" spans="1:17" ht="15" customHeight="1" x14ac:dyDescent="0.2">
      <c r="A10" s="13">
        <v>4</v>
      </c>
      <c r="B10" s="14" t="s">
        <v>54</v>
      </c>
      <c r="C10" s="12">
        <v>0</v>
      </c>
      <c r="D10" s="2">
        <v>0</v>
      </c>
      <c r="E10" s="41" t="s">
        <v>67</v>
      </c>
      <c r="F10" s="11">
        <v>0</v>
      </c>
      <c r="G10" s="11">
        <v>0</v>
      </c>
      <c r="H10" s="41" t="s">
        <v>67</v>
      </c>
      <c r="I10" s="12">
        <v>0</v>
      </c>
      <c r="J10" s="2">
        <v>0</v>
      </c>
      <c r="K10" s="41" t="s">
        <v>67</v>
      </c>
      <c r="L10" s="12">
        <v>0</v>
      </c>
      <c r="M10" s="2">
        <v>0</v>
      </c>
      <c r="N10" s="41" t="s">
        <v>67</v>
      </c>
      <c r="O10" s="12">
        <v>0</v>
      </c>
      <c r="P10" s="2">
        <v>0</v>
      </c>
      <c r="Q10" s="82" t="s">
        <v>67</v>
      </c>
    </row>
    <row r="11" spans="1:17" ht="15" customHeight="1" x14ac:dyDescent="0.2">
      <c r="A11" s="13">
        <v>5</v>
      </c>
      <c r="B11" s="14" t="s">
        <v>55</v>
      </c>
      <c r="C11" s="12">
        <v>0</v>
      </c>
      <c r="D11" s="40">
        <v>0</v>
      </c>
      <c r="E11" s="41" t="s">
        <v>67</v>
      </c>
      <c r="F11" s="41">
        <v>0</v>
      </c>
      <c r="G11" s="41">
        <v>0</v>
      </c>
      <c r="H11" s="41" t="s">
        <v>67</v>
      </c>
      <c r="I11" s="12">
        <v>0</v>
      </c>
      <c r="J11" s="2">
        <v>0</v>
      </c>
      <c r="K11" s="41" t="s">
        <v>67</v>
      </c>
      <c r="L11" s="12">
        <v>0</v>
      </c>
      <c r="M11" s="2">
        <v>0</v>
      </c>
      <c r="N11" s="41" t="s">
        <v>67</v>
      </c>
      <c r="O11" s="12">
        <v>0</v>
      </c>
      <c r="P11" s="2">
        <v>0</v>
      </c>
      <c r="Q11" s="82" t="s">
        <v>67</v>
      </c>
    </row>
    <row r="12" spans="1:17" ht="15" customHeight="1" x14ac:dyDescent="0.2">
      <c r="A12" s="13">
        <v>6</v>
      </c>
      <c r="B12" s="14" t="s">
        <v>56</v>
      </c>
      <c r="C12" s="12">
        <v>0</v>
      </c>
      <c r="D12" s="2">
        <v>0</v>
      </c>
      <c r="E12" s="41" t="s">
        <v>67</v>
      </c>
      <c r="F12" s="11">
        <v>0</v>
      </c>
      <c r="G12" s="11">
        <v>0</v>
      </c>
      <c r="H12" s="41" t="s">
        <v>67</v>
      </c>
      <c r="I12" s="12">
        <v>0</v>
      </c>
      <c r="J12" s="2">
        <v>0</v>
      </c>
      <c r="K12" s="41" t="s">
        <v>67</v>
      </c>
      <c r="L12" s="12">
        <v>0</v>
      </c>
      <c r="M12" s="2">
        <v>0</v>
      </c>
      <c r="N12" s="41" t="s">
        <v>67</v>
      </c>
      <c r="O12" s="12">
        <v>0</v>
      </c>
      <c r="P12" s="2">
        <v>0</v>
      </c>
      <c r="Q12" s="82" t="s">
        <v>67</v>
      </c>
    </row>
    <row r="13" spans="1:17" ht="15" customHeight="1" x14ac:dyDescent="0.2">
      <c r="A13" s="13">
        <v>7</v>
      </c>
      <c r="B13" s="14" t="s">
        <v>57</v>
      </c>
      <c r="C13" s="12">
        <v>2839651</v>
      </c>
      <c r="D13" s="2">
        <v>1</v>
      </c>
      <c r="E13" s="41">
        <v>2839651</v>
      </c>
      <c r="F13" s="11">
        <v>966671</v>
      </c>
      <c r="G13" s="11">
        <v>1</v>
      </c>
      <c r="H13" s="41">
        <v>966671</v>
      </c>
      <c r="I13" s="12">
        <v>0</v>
      </c>
      <c r="J13" s="2">
        <v>0</v>
      </c>
      <c r="K13" s="41" t="s">
        <v>67</v>
      </c>
      <c r="L13" s="12">
        <v>0</v>
      </c>
      <c r="M13" s="2">
        <v>0</v>
      </c>
      <c r="N13" s="41" t="s">
        <v>67</v>
      </c>
      <c r="O13" s="12">
        <v>2839651</v>
      </c>
      <c r="P13" s="2">
        <v>1</v>
      </c>
      <c r="Q13" s="82">
        <f>O13/P13</f>
        <v>2839651</v>
      </c>
    </row>
    <row r="14" spans="1:17" ht="15" customHeight="1" x14ac:dyDescent="0.2">
      <c r="A14" s="13">
        <v>8</v>
      </c>
      <c r="B14" s="14" t="s">
        <v>58</v>
      </c>
      <c r="C14" s="12">
        <v>0</v>
      </c>
      <c r="D14" s="2">
        <v>0</v>
      </c>
      <c r="E14" s="41" t="s">
        <v>67</v>
      </c>
      <c r="F14" s="11">
        <v>0</v>
      </c>
      <c r="G14" s="11">
        <v>0</v>
      </c>
      <c r="H14" s="41" t="s">
        <v>67</v>
      </c>
      <c r="I14" s="12">
        <v>0</v>
      </c>
      <c r="J14" s="2">
        <v>0</v>
      </c>
      <c r="K14" s="41" t="s">
        <v>67</v>
      </c>
      <c r="L14" s="12">
        <v>0</v>
      </c>
      <c r="M14" s="2">
        <v>0</v>
      </c>
      <c r="N14" s="41" t="s">
        <v>67</v>
      </c>
      <c r="O14" s="12">
        <v>0</v>
      </c>
      <c r="P14" s="2">
        <v>0</v>
      </c>
      <c r="Q14" s="82" t="s">
        <v>67</v>
      </c>
    </row>
    <row r="15" spans="1:17" ht="15" customHeight="1" x14ac:dyDescent="0.2">
      <c r="A15" s="13">
        <v>9</v>
      </c>
      <c r="B15" s="14" t="s">
        <v>59</v>
      </c>
      <c r="C15" s="12">
        <v>0</v>
      </c>
      <c r="D15" s="2">
        <v>0</v>
      </c>
      <c r="E15" s="41" t="s">
        <v>67</v>
      </c>
      <c r="F15" s="11">
        <v>0</v>
      </c>
      <c r="G15" s="11">
        <v>0</v>
      </c>
      <c r="H15" s="41" t="s">
        <v>67</v>
      </c>
      <c r="I15" s="12">
        <v>0</v>
      </c>
      <c r="J15" s="2">
        <v>0</v>
      </c>
      <c r="K15" s="41" t="s">
        <v>67</v>
      </c>
      <c r="L15" s="12">
        <v>0</v>
      </c>
      <c r="M15" s="2">
        <v>0</v>
      </c>
      <c r="N15" s="41" t="s">
        <v>67</v>
      </c>
      <c r="O15" s="12">
        <v>0</v>
      </c>
      <c r="P15" s="2">
        <v>0</v>
      </c>
      <c r="Q15" s="82" t="s">
        <v>67</v>
      </c>
    </row>
    <row r="16" spans="1:17" ht="15" customHeight="1" x14ac:dyDescent="0.2">
      <c r="A16" s="13">
        <v>10</v>
      </c>
      <c r="B16" s="14" t="s">
        <v>60</v>
      </c>
      <c r="C16" s="2">
        <v>0</v>
      </c>
      <c r="D16" s="2">
        <v>0</v>
      </c>
      <c r="E16" s="41" t="s">
        <v>67</v>
      </c>
      <c r="F16" s="11">
        <v>0</v>
      </c>
      <c r="G16" s="11">
        <v>0</v>
      </c>
      <c r="H16" s="41" t="s">
        <v>67</v>
      </c>
      <c r="I16" s="2">
        <v>0</v>
      </c>
      <c r="J16" s="2">
        <v>0</v>
      </c>
      <c r="K16" s="41" t="s">
        <v>67</v>
      </c>
      <c r="L16" s="2">
        <v>0</v>
      </c>
      <c r="M16" s="2">
        <v>0</v>
      </c>
      <c r="N16" s="41" t="s">
        <v>67</v>
      </c>
      <c r="O16" s="2">
        <v>0</v>
      </c>
      <c r="P16" s="2">
        <v>0</v>
      </c>
      <c r="Q16" s="82" t="s">
        <v>67</v>
      </c>
    </row>
    <row r="17" spans="1:17" ht="15" customHeight="1" x14ac:dyDescent="0.2">
      <c r="A17" s="13">
        <v>11</v>
      </c>
      <c r="B17" s="14" t="s">
        <v>61</v>
      </c>
      <c r="C17" s="2">
        <v>0</v>
      </c>
      <c r="D17" s="2">
        <v>0</v>
      </c>
      <c r="E17" s="41" t="s">
        <v>67</v>
      </c>
      <c r="F17" s="11">
        <v>0</v>
      </c>
      <c r="G17" s="11">
        <v>0</v>
      </c>
      <c r="H17" s="41" t="s">
        <v>67</v>
      </c>
      <c r="I17" s="2">
        <v>0</v>
      </c>
      <c r="J17" s="2">
        <v>0</v>
      </c>
      <c r="K17" s="41" t="s">
        <v>67</v>
      </c>
      <c r="L17" s="2">
        <v>0</v>
      </c>
      <c r="M17" s="2">
        <v>0</v>
      </c>
      <c r="N17" s="41" t="s">
        <v>67</v>
      </c>
      <c r="O17" s="2">
        <v>0</v>
      </c>
      <c r="P17" s="2">
        <v>0</v>
      </c>
      <c r="Q17" s="82" t="s">
        <v>67</v>
      </c>
    </row>
    <row r="18" spans="1:17" ht="15" customHeight="1" x14ac:dyDescent="0.2">
      <c r="A18" s="13">
        <v>12</v>
      </c>
      <c r="B18" s="14" t="s">
        <v>62</v>
      </c>
      <c r="C18" s="2">
        <v>0</v>
      </c>
      <c r="D18" s="2">
        <v>0</v>
      </c>
      <c r="E18" s="41" t="s">
        <v>67</v>
      </c>
      <c r="F18" s="11">
        <v>0</v>
      </c>
      <c r="G18" s="11">
        <v>0</v>
      </c>
      <c r="H18" s="41" t="s">
        <v>67</v>
      </c>
      <c r="I18" s="2">
        <v>0</v>
      </c>
      <c r="J18" s="2">
        <v>0</v>
      </c>
      <c r="K18" s="41" t="s">
        <v>67</v>
      </c>
      <c r="L18" s="2">
        <v>0</v>
      </c>
      <c r="M18" s="2">
        <v>0</v>
      </c>
      <c r="N18" s="41" t="s">
        <v>67</v>
      </c>
      <c r="O18" s="2">
        <v>0</v>
      </c>
      <c r="P18" s="2">
        <v>0</v>
      </c>
      <c r="Q18" s="82" t="s">
        <v>67</v>
      </c>
    </row>
    <row r="19" spans="1:17" ht="15" customHeight="1" x14ac:dyDescent="0.2">
      <c r="A19" s="13">
        <v>13</v>
      </c>
      <c r="B19" s="14" t="s">
        <v>63</v>
      </c>
      <c r="C19" s="2">
        <v>1798514</v>
      </c>
      <c r="D19" s="2">
        <v>2</v>
      </c>
      <c r="E19" s="41">
        <v>899257</v>
      </c>
      <c r="F19" s="11">
        <v>1065261</v>
      </c>
      <c r="G19" s="11">
        <v>2</v>
      </c>
      <c r="H19" s="41">
        <v>532630.5</v>
      </c>
      <c r="I19" s="2">
        <v>0</v>
      </c>
      <c r="J19" s="2">
        <v>0</v>
      </c>
      <c r="K19" s="41" t="s">
        <v>67</v>
      </c>
      <c r="L19" s="2">
        <v>0</v>
      </c>
      <c r="M19" s="2">
        <v>0</v>
      </c>
      <c r="N19" s="41" t="s">
        <v>67</v>
      </c>
      <c r="O19" s="2">
        <v>1798514</v>
      </c>
      <c r="P19" s="2">
        <v>2</v>
      </c>
      <c r="Q19" s="82">
        <f>O19/P19</f>
        <v>899257</v>
      </c>
    </row>
    <row r="20" spans="1:17" ht="15" customHeight="1" x14ac:dyDescent="0.2">
      <c r="A20" s="13">
        <v>14</v>
      </c>
      <c r="B20" s="14" t="s">
        <v>64</v>
      </c>
      <c r="C20" s="2">
        <v>0</v>
      </c>
      <c r="D20" s="2">
        <v>0</v>
      </c>
      <c r="E20" s="41" t="s">
        <v>67</v>
      </c>
      <c r="F20" s="11">
        <v>0</v>
      </c>
      <c r="G20" s="11">
        <v>0</v>
      </c>
      <c r="H20" s="41" t="s">
        <v>67</v>
      </c>
      <c r="I20" s="2">
        <v>0</v>
      </c>
      <c r="J20" s="2">
        <v>0</v>
      </c>
      <c r="K20" s="41" t="s">
        <v>67</v>
      </c>
      <c r="L20" s="2">
        <v>0</v>
      </c>
      <c r="M20" s="2">
        <v>0</v>
      </c>
      <c r="N20" s="41" t="s">
        <v>67</v>
      </c>
      <c r="O20" s="2">
        <v>0</v>
      </c>
      <c r="P20" s="2">
        <v>0</v>
      </c>
      <c r="Q20" s="82" t="s">
        <v>67</v>
      </c>
    </row>
    <row r="21" spans="1:17" ht="15" customHeight="1" x14ac:dyDescent="0.2">
      <c r="A21" s="13">
        <v>15</v>
      </c>
      <c r="B21" s="14" t="s">
        <v>65</v>
      </c>
      <c r="C21" s="2">
        <v>0</v>
      </c>
      <c r="D21" s="2">
        <v>0</v>
      </c>
      <c r="E21" s="41" t="s">
        <v>67</v>
      </c>
      <c r="F21" s="11">
        <v>0</v>
      </c>
      <c r="G21" s="11">
        <v>0</v>
      </c>
      <c r="H21" s="41" t="s">
        <v>67</v>
      </c>
      <c r="I21" s="2">
        <v>0</v>
      </c>
      <c r="J21" s="2">
        <v>0</v>
      </c>
      <c r="K21" s="41" t="s">
        <v>67</v>
      </c>
      <c r="L21" s="2">
        <v>0</v>
      </c>
      <c r="M21" s="2">
        <v>0</v>
      </c>
      <c r="N21" s="41" t="s">
        <v>67</v>
      </c>
      <c r="O21" s="2">
        <v>0</v>
      </c>
      <c r="P21" s="2">
        <v>0</v>
      </c>
      <c r="Q21" s="82" t="s">
        <v>67</v>
      </c>
    </row>
    <row r="22" spans="1:17" ht="15" customHeight="1" x14ac:dyDescent="0.2">
      <c r="A22" s="13">
        <v>16</v>
      </c>
      <c r="B22" s="14" t="s">
        <v>66</v>
      </c>
      <c r="C22" s="2">
        <v>0</v>
      </c>
      <c r="D22" s="2">
        <v>0</v>
      </c>
      <c r="E22" s="41" t="s">
        <v>67</v>
      </c>
      <c r="F22" s="11">
        <v>0</v>
      </c>
      <c r="G22" s="11">
        <v>0</v>
      </c>
      <c r="H22" s="41" t="s">
        <v>67</v>
      </c>
      <c r="I22" s="2">
        <v>0</v>
      </c>
      <c r="J22" s="2">
        <v>0</v>
      </c>
      <c r="K22" s="41" t="s">
        <v>67</v>
      </c>
      <c r="L22" s="2">
        <v>0</v>
      </c>
      <c r="M22" s="2">
        <v>0</v>
      </c>
      <c r="N22" s="41" t="s">
        <v>67</v>
      </c>
      <c r="O22" s="2">
        <v>0</v>
      </c>
      <c r="P22" s="2">
        <v>0</v>
      </c>
      <c r="Q22" s="82" t="s">
        <v>67</v>
      </c>
    </row>
    <row r="23" spans="1:17" ht="15" customHeight="1" x14ac:dyDescent="0.2">
      <c r="A23" s="29" t="s">
        <v>5</v>
      </c>
      <c r="B23" s="30" t="s">
        <v>4</v>
      </c>
      <c r="C23" s="25">
        <f>SUM(C7:C22)</f>
        <v>4638165</v>
      </c>
      <c r="D23" s="25">
        <f>SUM(D7:D22)</f>
        <v>3</v>
      </c>
      <c r="E23" s="31" t="s">
        <v>5</v>
      </c>
      <c r="F23" s="25">
        <f>SUM(F7:F22)</f>
        <v>2031932</v>
      </c>
      <c r="G23" s="25">
        <f>SUM(G7:G22)</f>
        <v>3</v>
      </c>
      <c r="H23" s="31" t="s">
        <v>5</v>
      </c>
      <c r="I23" s="25">
        <f>SUM(I7:I22)</f>
        <v>0</v>
      </c>
      <c r="J23" s="25">
        <f>SUM(J7:J22)</f>
        <v>0</v>
      </c>
      <c r="K23" s="31" t="s">
        <v>5</v>
      </c>
      <c r="L23" s="25">
        <f>SUM(L7:L22)</f>
        <v>0</v>
      </c>
      <c r="M23" s="25">
        <f>SUM(M7:M22)</f>
        <v>0</v>
      </c>
      <c r="N23" s="31" t="s">
        <v>5</v>
      </c>
      <c r="O23" s="25">
        <f>SUM(O7:O22)</f>
        <v>4638165</v>
      </c>
      <c r="P23" s="25">
        <f>SUM(P7:P22)</f>
        <v>3</v>
      </c>
      <c r="Q23" s="26" t="s">
        <v>5</v>
      </c>
    </row>
  </sheetData>
  <sheetProtection algorithmName="SHA-512" hashValue="mSnibu7bMkSPDyVOhW18PKM5tsmadIufiMQG8nd68YvbaGti/TtlLNzGFw/8l+UeGDJeZDvjT0DvbKCXYgzFsQ==" saltValue="iNFC3Vnn70ZB25wSrBIvSw==" spinCount="100000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rgb="FFFFFF00"/>
  </sheetPr>
  <dimension ref="A1:M35"/>
  <sheetViews>
    <sheetView zoomScale="115" zoomScaleNormal="115" workbookViewId="0">
      <pane ySplit="6" topLeftCell="A7" activePane="bottomLeft" state="frozen"/>
      <selection pane="bottomLeft" activeCell="H30" sqref="H30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1" t="s">
        <v>48</v>
      </c>
      <c r="B1" s="101"/>
      <c r="C1" s="101"/>
      <c r="D1" s="101"/>
      <c r="E1" s="101"/>
      <c r="F1" s="101"/>
      <c r="G1" s="101"/>
      <c r="H1" s="108"/>
      <c r="I1" s="108"/>
      <c r="J1" s="108"/>
      <c r="K1" s="108"/>
      <c r="L1" s="108"/>
      <c r="M1" s="108"/>
    </row>
    <row r="2" spans="1:13" ht="15" customHeight="1" x14ac:dyDescent="0.2"/>
    <row r="3" spans="1:13" s="32" customFormat="1" ht="15.75" customHeight="1" x14ac:dyDescent="0.2">
      <c r="A3" s="102" t="s">
        <v>0</v>
      </c>
      <c r="B3" s="104" t="s">
        <v>14</v>
      </c>
      <c r="C3" s="106" t="s">
        <v>49</v>
      </c>
      <c r="D3" s="106"/>
      <c r="E3" s="109"/>
      <c r="F3" s="109"/>
      <c r="G3" s="109"/>
      <c r="H3" s="110"/>
      <c r="I3" s="110"/>
      <c r="J3" s="110"/>
      <c r="K3" s="110"/>
      <c r="L3" s="111"/>
      <c r="M3" s="112"/>
    </row>
    <row r="4" spans="1:13" s="32" customFormat="1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3" t="s">
        <v>21</v>
      </c>
      <c r="I4" s="114"/>
      <c r="J4" s="114"/>
      <c r="K4" s="114"/>
      <c r="L4" s="115"/>
      <c r="M4" s="116"/>
    </row>
    <row r="5" spans="1:13" s="32" customFormat="1" ht="15.75" customHeight="1" x14ac:dyDescent="0.2">
      <c r="A5" s="117"/>
      <c r="B5" s="118"/>
      <c r="C5" s="114"/>
      <c r="D5" s="119"/>
      <c r="E5" s="119"/>
      <c r="F5" s="119"/>
      <c r="G5" s="119"/>
      <c r="H5" s="113" t="s">
        <v>20</v>
      </c>
      <c r="I5" s="114"/>
      <c r="J5" s="113" t="s">
        <v>19</v>
      </c>
      <c r="K5" s="114"/>
      <c r="L5" s="113" t="s">
        <v>35</v>
      </c>
      <c r="M5" s="120"/>
    </row>
    <row r="6" spans="1:13" s="32" customFormat="1" ht="65.25" customHeight="1" x14ac:dyDescent="0.2">
      <c r="A6" s="103"/>
      <c r="B6" s="105"/>
      <c r="C6" s="19" t="s">
        <v>15</v>
      </c>
      <c r="D6" s="19" t="s">
        <v>31</v>
      </c>
      <c r="E6" s="20" t="s">
        <v>32</v>
      </c>
      <c r="F6" s="19" t="s">
        <v>15</v>
      </c>
      <c r="G6" s="19" t="s">
        <v>31</v>
      </c>
      <c r="H6" s="19" t="s">
        <v>15</v>
      </c>
      <c r="I6" s="19" t="s">
        <v>31</v>
      </c>
      <c r="J6" s="19" t="s">
        <v>15</v>
      </c>
      <c r="K6" s="19" t="s">
        <v>31</v>
      </c>
      <c r="L6" s="19" t="s">
        <v>15</v>
      </c>
      <c r="M6" s="21" t="s">
        <v>31</v>
      </c>
    </row>
    <row r="7" spans="1:13" ht="15" customHeight="1" x14ac:dyDescent="0.2">
      <c r="A7" s="15">
        <v>1</v>
      </c>
      <c r="B7" s="16" t="s">
        <v>51</v>
      </c>
      <c r="C7" s="17">
        <v>20756064</v>
      </c>
      <c r="D7" s="39">
        <v>8</v>
      </c>
      <c r="E7" s="39">
        <v>341</v>
      </c>
      <c r="F7" s="39">
        <v>9475000</v>
      </c>
      <c r="G7" s="39">
        <v>8</v>
      </c>
      <c r="H7" s="17">
        <v>0</v>
      </c>
      <c r="I7" s="17">
        <v>0</v>
      </c>
      <c r="J7" s="17">
        <v>5490250</v>
      </c>
      <c r="K7" s="17">
        <v>3</v>
      </c>
      <c r="L7" s="17">
        <v>15265814</v>
      </c>
      <c r="M7" s="18">
        <v>5</v>
      </c>
    </row>
    <row r="8" spans="1:13" ht="15.75" customHeight="1" x14ac:dyDescent="0.2">
      <c r="A8" s="15">
        <v>2</v>
      </c>
      <c r="B8" s="16" t="s">
        <v>52</v>
      </c>
      <c r="C8" s="17">
        <v>21376266</v>
      </c>
      <c r="D8" s="17">
        <v>9</v>
      </c>
      <c r="E8" s="17">
        <v>407</v>
      </c>
      <c r="F8" s="17">
        <v>10368937</v>
      </c>
      <c r="G8" s="17">
        <v>9</v>
      </c>
      <c r="H8" s="17">
        <v>0</v>
      </c>
      <c r="I8" s="17">
        <v>0</v>
      </c>
      <c r="J8" s="17">
        <v>6291455</v>
      </c>
      <c r="K8" s="17">
        <v>3</v>
      </c>
      <c r="L8" s="17">
        <v>15084811</v>
      </c>
      <c r="M8" s="18">
        <v>6</v>
      </c>
    </row>
    <row r="9" spans="1:13" ht="15" customHeight="1" x14ac:dyDescent="0.2">
      <c r="A9" s="15">
        <v>3</v>
      </c>
      <c r="B9" s="16" t="s">
        <v>53</v>
      </c>
      <c r="C9" s="17">
        <v>20892667</v>
      </c>
      <c r="D9" s="39">
        <v>8</v>
      </c>
      <c r="E9" s="39">
        <v>295</v>
      </c>
      <c r="F9" s="39">
        <v>8562793</v>
      </c>
      <c r="G9" s="39">
        <v>8</v>
      </c>
      <c r="H9" s="17">
        <v>0</v>
      </c>
      <c r="I9" s="17">
        <v>0</v>
      </c>
      <c r="J9" s="17">
        <v>0</v>
      </c>
      <c r="K9" s="17">
        <v>0</v>
      </c>
      <c r="L9" s="17">
        <v>20892667</v>
      </c>
      <c r="M9" s="18">
        <v>8</v>
      </c>
    </row>
    <row r="10" spans="1:13" ht="15" customHeight="1" x14ac:dyDescent="0.2">
      <c r="A10" s="15">
        <v>4</v>
      </c>
      <c r="B10" s="16" t="s">
        <v>54</v>
      </c>
      <c r="C10" s="17">
        <v>2970620</v>
      </c>
      <c r="D10" s="17">
        <v>2</v>
      </c>
      <c r="E10" s="17">
        <v>42</v>
      </c>
      <c r="F10" s="17">
        <v>1514121</v>
      </c>
      <c r="G10" s="17">
        <v>2</v>
      </c>
      <c r="H10" s="17">
        <v>0</v>
      </c>
      <c r="I10" s="17">
        <v>0</v>
      </c>
      <c r="J10" s="17">
        <v>2970620</v>
      </c>
      <c r="K10" s="17">
        <v>2</v>
      </c>
      <c r="L10" s="17">
        <v>0</v>
      </c>
      <c r="M10" s="18">
        <v>0</v>
      </c>
    </row>
    <row r="11" spans="1:13" ht="15" customHeight="1" x14ac:dyDescent="0.2">
      <c r="A11" s="15">
        <v>5</v>
      </c>
      <c r="B11" s="16" t="s">
        <v>55</v>
      </c>
      <c r="C11" s="17">
        <v>14781111</v>
      </c>
      <c r="D11" s="39">
        <v>8</v>
      </c>
      <c r="E11" s="39">
        <v>281</v>
      </c>
      <c r="F11" s="39">
        <v>8611947</v>
      </c>
      <c r="G11" s="39">
        <v>8</v>
      </c>
      <c r="H11" s="17">
        <v>232741</v>
      </c>
      <c r="I11" s="17">
        <v>0</v>
      </c>
      <c r="J11" s="17">
        <v>9008144</v>
      </c>
      <c r="K11" s="17">
        <v>4</v>
      </c>
      <c r="L11" s="17">
        <v>5540226</v>
      </c>
      <c r="M11" s="18">
        <v>4</v>
      </c>
    </row>
    <row r="12" spans="1:13" ht="15" customHeight="1" x14ac:dyDescent="0.2">
      <c r="A12" s="15">
        <v>6</v>
      </c>
      <c r="B12" s="16" t="s">
        <v>56</v>
      </c>
      <c r="C12" s="17">
        <v>23793738</v>
      </c>
      <c r="D12" s="17">
        <v>11</v>
      </c>
      <c r="E12" s="17">
        <v>442</v>
      </c>
      <c r="F12" s="17">
        <v>10364108</v>
      </c>
      <c r="G12" s="17">
        <v>11</v>
      </c>
      <c r="H12" s="17">
        <v>0</v>
      </c>
      <c r="I12" s="17">
        <v>0</v>
      </c>
      <c r="J12" s="17">
        <v>3022692</v>
      </c>
      <c r="K12" s="17">
        <v>2</v>
      </c>
      <c r="L12" s="17">
        <v>20771046</v>
      </c>
      <c r="M12" s="18">
        <v>9</v>
      </c>
    </row>
    <row r="13" spans="1:13" ht="15" customHeight="1" x14ac:dyDescent="0.2">
      <c r="A13" s="15">
        <v>7</v>
      </c>
      <c r="B13" s="16" t="s">
        <v>57</v>
      </c>
      <c r="C13" s="17">
        <v>18392128</v>
      </c>
      <c r="D13" s="17">
        <v>9</v>
      </c>
      <c r="E13" s="17">
        <v>298</v>
      </c>
      <c r="F13" s="17">
        <v>7981746</v>
      </c>
      <c r="G13" s="17">
        <v>9</v>
      </c>
      <c r="H13" s="17">
        <v>0</v>
      </c>
      <c r="I13" s="17">
        <v>0</v>
      </c>
      <c r="J13" s="17">
        <v>1218190</v>
      </c>
      <c r="K13" s="17">
        <v>1</v>
      </c>
      <c r="L13" s="17">
        <v>17173938</v>
      </c>
      <c r="M13" s="18">
        <v>8</v>
      </c>
    </row>
    <row r="14" spans="1:13" ht="15" customHeight="1" x14ac:dyDescent="0.2">
      <c r="A14" s="15">
        <v>8</v>
      </c>
      <c r="B14" s="16" t="s">
        <v>58</v>
      </c>
      <c r="C14" s="17">
        <v>6197373</v>
      </c>
      <c r="D14" s="17">
        <v>5</v>
      </c>
      <c r="E14" s="17">
        <v>222</v>
      </c>
      <c r="F14" s="17">
        <v>3825000</v>
      </c>
      <c r="G14" s="17">
        <v>4</v>
      </c>
      <c r="H14" s="17">
        <v>0</v>
      </c>
      <c r="I14" s="17">
        <v>0</v>
      </c>
      <c r="J14" s="17">
        <v>0</v>
      </c>
      <c r="K14" s="17">
        <v>0</v>
      </c>
      <c r="L14" s="17">
        <v>6197373</v>
      </c>
      <c r="M14" s="18">
        <v>5</v>
      </c>
    </row>
    <row r="15" spans="1:13" ht="15" customHeight="1" x14ac:dyDescent="0.2">
      <c r="A15" s="15">
        <v>9</v>
      </c>
      <c r="B15" s="16" t="s">
        <v>59</v>
      </c>
      <c r="C15" s="17">
        <v>48066234</v>
      </c>
      <c r="D15" s="17">
        <v>13</v>
      </c>
      <c r="E15" s="17">
        <v>712</v>
      </c>
      <c r="F15" s="17">
        <v>17822987</v>
      </c>
      <c r="G15" s="17">
        <v>13</v>
      </c>
      <c r="H15" s="17">
        <v>0</v>
      </c>
      <c r="I15" s="17">
        <v>0</v>
      </c>
      <c r="J15" s="17">
        <v>0</v>
      </c>
      <c r="K15" s="17">
        <v>0</v>
      </c>
      <c r="L15" s="17">
        <v>48066234</v>
      </c>
      <c r="M15" s="18">
        <v>13</v>
      </c>
    </row>
    <row r="16" spans="1:13" ht="15" customHeight="1" x14ac:dyDescent="0.2">
      <c r="A16" s="15">
        <v>10</v>
      </c>
      <c r="B16" s="16" t="s">
        <v>60</v>
      </c>
      <c r="C16" s="17">
        <v>10947881</v>
      </c>
      <c r="D16" s="17">
        <v>5</v>
      </c>
      <c r="E16" s="17">
        <v>187</v>
      </c>
      <c r="F16" s="17">
        <v>4825000</v>
      </c>
      <c r="G16" s="17">
        <v>5</v>
      </c>
      <c r="H16" s="17">
        <v>0</v>
      </c>
      <c r="I16" s="17">
        <v>0</v>
      </c>
      <c r="J16" s="17">
        <v>0</v>
      </c>
      <c r="K16" s="17">
        <v>0</v>
      </c>
      <c r="L16" s="17">
        <v>10947881</v>
      </c>
      <c r="M16" s="18">
        <v>5</v>
      </c>
    </row>
    <row r="17" spans="1:13" ht="15" customHeight="1" x14ac:dyDescent="0.2">
      <c r="A17" s="15">
        <v>11</v>
      </c>
      <c r="B17" s="16" t="s">
        <v>61</v>
      </c>
      <c r="C17" s="17">
        <v>10894788</v>
      </c>
      <c r="D17" s="17">
        <v>2</v>
      </c>
      <c r="E17" s="17">
        <v>115</v>
      </c>
      <c r="F17" s="17">
        <v>3073493</v>
      </c>
      <c r="G17" s="17">
        <v>2</v>
      </c>
      <c r="H17" s="17">
        <v>0</v>
      </c>
      <c r="I17" s="17">
        <v>0</v>
      </c>
      <c r="J17" s="17">
        <v>5578546</v>
      </c>
      <c r="K17" s="17">
        <v>1</v>
      </c>
      <c r="L17" s="17">
        <v>5316242</v>
      </c>
      <c r="M17" s="18">
        <v>1</v>
      </c>
    </row>
    <row r="18" spans="1:13" ht="15" customHeight="1" x14ac:dyDescent="0.2">
      <c r="A18" s="15">
        <v>12</v>
      </c>
      <c r="B18" s="16" t="s">
        <v>62</v>
      </c>
      <c r="C18" s="17">
        <v>41860260</v>
      </c>
      <c r="D18" s="17">
        <v>14</v>
      </c>
      <c r="E18" s="17">
        <v>673</v>
      </c>
      <c r="F18" s="17">
        <v>18638183</v>
      </c>
      <c r="G18" s="17">
        <v>14</v>
      </c>
      <c r="H18" s="17">
        <v>0</v>
      </c>
      <c r="I18" s="17">
        <v>0</v>
      </c>
      <c r="J18" s="17">
        <v>14170501</v>
      </c>
      <c r="K18" s="17">
        <v>5</v>
      </c>
      <c r="L18" s="17">
        <v>27689759</v>
      </c>
      <c r="M18" s="18">
        <v>9</v>
      </c>
    </row>
    <row r="19" spans="1:13" ht="15" customHeight="1" x14ac:dyDescent="0.2">
      <c r="A19" s="15">
        <v>13</v>
      </c>
      <c r="B19" s="16" t="s">
        <v>63</v>
      </c>
      <c r="C19" s="17">
        <v>10897916</v>
      </c>
      <c r="D19" s="17">
        <v>6</v>
      </c>
      <c r="E19" s="17">
        <v>242</v>
      </c>
      <c r="F19" s="17">
        <v>5665207</v>
      </c>
      <c r="G19" s="17">
        <v>6</v>
      </c>
      <c r="H19" s="17">
        <v>0</v>
      </c>
      <c r="I19" s="17">
        <v>0</v>
      </c>
      <c r="J19" s="17">
        <v>0</v>
      </c>
      <c r="K19" s="17">
        <v>0</v>
      </c>
      <c r="L19" s="17">
        <v>10897916</v>
      </c>
      <c r="M19" s="18">
        <v>6</v>
      </c>
    </row>
    <row r="20" spans="1:13" ht="15" customHeight="1" x14ac:dyDescent="0.2">
      <c r="A20" s="15">
        <v>14</v>
      </c>
      <c r="B20" s="16" t="s">
        <v>64</v>
      </c>
      <c r="C20" s="17">
        <v>17679169</v>
      </c>
      <c r="D20" s="17">
        <v>9</v>
      </c>
      <c r="E20" s="17">
        <v>305</v>
      </c>
      <c r="F20" s="17">
        <v>7625000</v>
      </c>
      <c r="G20" s="17">
        <v>9</v>
      </c>
      <c r="H20" s="17">
        <v>0</v>
      </c>
      <c r="I20" s="17">
        <v>0</v>
      </c>
      <c r="J20" s="17">
        <v>0</v>
      </c>
      <c r="K20" s="17">
        <v>0</v>
      </c>
      <c r="L20" s="17">
        <v>17679169</v>
      </c>
      <c r="M20" s="18">
        <v>9</v>
      </c>
    </row>
    <row r="21" spans="1:13" ht="15" customHeight="1" x14ac:dyDescent="0.2">
      <c r="A21" s="15">
        <v>15</v>
      </c>
      <c r="B21" s="16" t="s">
        <v>65</v>
      </c>
      <c r="C21" s="17">
        <v>27874435</v>
      </c>
      <c r="D21" s="17">
        <v>9</v>
      </c>
      <c r="E21" s="17">
        <v>459</v>
      </c>
      <c r="F21" s="17">
        <v>12301028</v>
      </c>
      <c r="G21" s="17">
        <v>9</v>
      </c>
      <c r="H21" s="17">
        <v>0</v>
      </c>
      <c r="I21" s="17">
        <v>0</v>
      </c>
      <c r="J21" s="17">
        <v>0</v>
      </c>
      <c r="K21" s="17">
        <v>0</v>
      </c>
      <c r="L21" s="17">
        <v>27874435</v>
      </c>
      <c r="M21" s="18">
        <v>9</v>
      </c>
    </row>
    <row r="22" spans="1:13" ht="15" customHeight="1" x14ac:dyDescent="0.2">
      <c r="A22" s="15">
        <v>16</v>
      </c>
      <c r="B22" s="16" t="s">
        <v>66</v>
      </c>
      <c r="C22" s="17">
        <v>42390768</v>
      </c>
      <c r="D22" s="17">
        <v>9</v>
      </c>
      <c r="E22" s="17">
        <v>641</v>
      </c>
      <c r="F22" s="17">
        <v>15975000</v>
      </c>
      <c r="G22" s="17">
        <v>9</v>
      </c>
      <c r="H22" s="17">
        <v>0</v>
      </c>
      <c r="I22" s="17">
        <v>0</v>
      </c>
      <c r="J22" s="17">
        <v>0</v>
      </c>
      <c r="K22" s="17">
        <v>0</v>
      </c>
      <c r="L22" s="17">
        <v>42390768</v>
      </c>
      <c r="M22" s="18">
        <v>9</v>
      </c>
    </row>
    <row r="23" spans="1:13" ht="15" customHeight="1" x14ac:dyDescent="0.2">
      <c r="A23" s="29" t="s">
        <v>5</v>
      </c>
      <c r="B23" s="30" t="s">
        <v>4</v>
      </c>
      <c r="C23" s="25">
        <f t="shared" ref="C23:M23" si="0">SUM(C7:C22)</f>
        <v>339771418</v>
      </c>
      <c r="D23" s="25">
        <f t="shared" si="0"/>
        <v>127</v>
      </c>
      <c r="E23" s="25">
        <f t="shared" si="0"/>
        <v>5662</v>
      </c>
      <c r="F23" s="25">
        <f t="shared" si="0"/>
        <v>146629550</v>
      </c>
      <c r="G23" s="25">
        <f t="shared" si="0"/>
        <v>126</v>
      </c>
      <c r="H23" s="25">
        <f t="shared" si="0"/>
        <v>232741</v>
      </c>
      <c r="I23" s="25">
        <f t="shared" si="0"/>
        <v>0</v>
      </c>
      <c r="J23" s="25">
        <f t="shared" si="0"/>
        <v>47750398</v>
      </c>
      <c r="K23" s="25">
        <f t="shared" si="0"/>
        <v>21</v>
      </c>
      <c r="L23" s="25">
        <f t="shared" si="0"/>
        <v>291788279</v>
      </c>
      <c r="M23" s="33">
        <f t="shared" si="0"/>
        <v>106</v>
      </c>
    </row>
    <row r="25" spans="1:13" ht="15" hidden="1" customHeight="1" x14ac:dyDescent="0.2">
      <c r="C25" s="34">
        <v>552581</v>
      </c>
      <c r="D25" s="34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4">
        <v>59485301</v>
      </c>
      <c r="D26" s="34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4">
        <f>SUM(C25:C26)</f>
        <v>60037882</v>
      </c>
      <c r="D27" s="34">
        <f>SUM(D25:D26)</f>
        <v>61</v>
      </c>
      <c r="F27" s="34">
        <f>SUM(F25:F26)</f>
        <v>37504763</v>
      </c>
      <c r="G27" s="34">
        <f>SUM(G25:G26)</f>
        <v>58</v>
      </c>
      <c r="J27" s="34">
        <f>SUM(J25:J26)</f>
        <v>13124240</v>
      </c>
      <c r="K27" s="34">
        <f>SUM(K25:K26)</f>
        <v>15</v>
      </c>
      <c r="L27" s="34">
        <f>SUM(L25:L26)</f>
        <v>44222384</v>
      </c>
      <c r="M27" s="34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>
      <c r="H31" s="34"/>
      <c r="I31" s="34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VtYRV6YutOlhmaDeelVXdOSYl9m8pdKJa9gihzDFL4V9j95OiVY+SGrhMTNfIIOUg7j+oWiTTFOeW0Wq6SQaBA==" saltValue="HlgAJ0mWIpdXzqSPkCtoow==" spinCount="100000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rgb="FFFFFF00"/>
  </sheetPr>
  <dimension ref="A1:H21"/>
  <sheetViews>
    <sheetView zoomScale="115" zoomScaleNormal="115" workbookViewId="0">
      <selection activeCell="E22" sqref="E22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1" t="s">
        <v>50</v>
      </c>
      <c r="B1" s="101"/>
      <c r="C1" s="101"/>
      <c r="D1" s="101"/>
      <c r="E1" s="101"/>
    </row>
    <row r="2" spans="1:8" ht="15" customHeight="1" x14ac:dyDescent="0.2"/>
    <row r="3" spans="1:8" ht="18" customHeight="1" x14ac:dyDescent="0.2">
      <c r="A3" s="102" t="s">
        <v>0</v>
      </c>
      <c r="B3" s="104" t="s">
        <v>14</v>
      </c>
      <c r="C3" s="106" t="s">
        <v>41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39</v>
      </c>
      <c r="E4" s="35" t="s">
        <v>37</v>
      </c>
      <c r="F4" s="6"/>
    </row>
    <row r="5" spans="1:8" ht="15.95" customHeight="1" x14ac:dyDescent="0.2">
      <c r="A5" s="9">
        <v>1</v>
      </c>
      <c r="B5" s="1" t="s">
        <v>51</v>
      </c>
      <c r="C5" s="8">
        <v>975748</v>
      </c>
      <c r="D5" s="37">
        <v>50</v>
      </c>
      <c r="E5" s="44">
        <f>C5/D5</f>
        <v>19514.96</v>
      </c>
      <c r="F5" s="38"/>
      <c r="G5" s="38"/>
    </row>
    <row r="6" spans="1:8" ht="15.95" customHeight="1" x14ac:dyDescent="0.2">
      <c r="A6" s="9">
        <v>2</v>
      </c>
      <c r="B6" s="1" t="s">
        <v>52</v>
      </c>
      <c r="C6" s="8">
        <v>231600</v>
      </c>
      <c r="D6" s="3">
        <v>11</v>
      </c>
      <c r="E6" s="44">
        <f t="shared" ref="E6:E20" si="0">C6/D6</f>
        <v>21054.545454545456</v>
      </c>
    </row>
    <row r="7" spans="1:8" ht="15.95" customHeight="1" x14ac:dyDescent="0.2">
      <c r="A7" s="9">
        <v>3</v>
      </c>
      <c r="B7" s="1" t="s">
        <v>53</v>
      </c>
      <c r="C7" s="8">
        <v>801107</v>
      </c>
      <c r="D7" s="37">
        <v>52</v>
      </c>
      <c r="E7" s="44">
        <f t="shared" si="0"/>
        <v>15405.903846153846</v>
      </c>
      <c r="F7" s="38"/>
      <c r="G7" s="38"/>
    </row>
    <row r="8" spans="1:8" ht="15.95" customHeight="1" x14ac:dyDescent="0.2">
      <c r="A8" s="9">
        <v>4</v>
      </c>
      <c r="B8" s="1" t="s">
        <v>54</v>
      </c>
      <c r="C8" s="8">
        <v>724324</v>
      </c>
      <c r="D8" s="3">
        <v>35</v>
      </c>
      <c r="E8" s="44">
        <f t="shared" si="0"/>
        <v>20694.971428571429</v>
      </c>
      <c r="H8" s="34"/>
    </row>
    <row r="9" spans="1:8" ht="15.95" customHeight="1" x14ac:dyDescent="0.2">
      <c r="A9" s="9">
        <v>5</v>
      </c>
      <c r="B9" s="1" t="s">
        <v>55</v>
      </c>
      <c r="C9" s="8">
        <v>0</v>
      </c>
      <c r="D9" s="37">
        <v>0</v>
      </c>
      <c r="E9" s="44" t="s">
        <v>67</v>
      </c>
      <c r="F9" s="38"/>
      <c r="G9" s="38"/>
    </row>
    <row r="10" spans="1:8" ht="15.95" customHeight="1" x14ac:dyDescent="0.2">
      <c r="A10" s="9">
        <v>6</v>
      </c>
      <c r="B10" s="1" t="s">
        <v>56</v>
      </c>
      <c r="C10" s="8">
        <v>808735</v>
      </c>
      <c r="D10" s="3">
        <v>22</v>
      </c>
      <c r="E10" s="44">
        <f t="shared" si="0"/>
        <v>36760.681818181816</v>
      </c>
      <c r="F10" s="36"/>
    </row>
    <row r="11" spans="1:8" ht="15.95" customHeight="1" x14ac:dyDescent="0.2">
      <c r="A11" s="9">
        <v>7</v>
      </c>
      <c r="B11" s="1" t="s">
        <v>57</v>
      </c>
      <c r="C11" s="8">
        <v>950653</v>
      </c>
      <c r="D11" s="37">
        <v>45</v>
      </c>
      <c r="E11" s="44">
        <f t="shared" si="0"/>
        <v>21125.62222222222</v>
      </c>
      <c r="F11" s="42"/>
      <c r="G11" s="38"/>
    </row>
    <row r="12" spans="1:8" ht="15.95" customHeight="1" x14ac:dyDescent="0.2">
      <c r="A12" s="9">
        <v>8</v>
      </c>
      <c r="B12" s="1" t="s">
        <v>58</v>
      </c>
      <c r="C12" s="8">
        <v>862941</v>
      </c>
      <c r="D12" s="3">
        <v>39</v>
      </c>
      <c r="E12" s="44">
        <f t="shared" si="0"/>
        <v>22126.692307692309</v>
      </c>
      <c r="F12" s="36"/>
    </row>
    <row r="13" spans="1:8" ht="15.95" customHeight="1" x14ac:dyDescent="0.2">
      <c r="A13" s="9">
        <v>9</v>
      </c>
      <c r="B13" s="1" t="s">
        <v>59</v>
      </c>
      <c r="C13" s="8">
        <v>0</v>
      </c>
      <c r="D13" s="3">
        <v>0</v>
      </c>
      <c r="E13" s="44" t="s">
        <v>67</v>
      </c>
    </row>
    <row r="14" spans="1:8" ht="15.95" customHeight="1" x14ac:dyDescent="0.2">
      <c r="A14" s="9">
        <v>10</v>
      </c>
      <c r="B14" s="1" t="s">
        <v>60</v>
      </c>
      <c r="C14" s="2">
        <v>205042</v>
      </c>
      <c r="D14" s="3">
        <v>21</v>
      </c>
      <c r="E14" s="44">
        <f t="shared" si="0"/>
        <v>9763.9047619047615</v>
      </c>
    </row>
    <row r="15" spans="1:8" ht="15.95" customHeight="1" x14ac:dyDescent="0.2">
      <c r="A15" s="9">
        <v>11</v>
      </c>
      <c r="B15" s="1" t="s">
        <v>61</v>
      </c>
      <c r="C15" s="2">
        <v>895671</v>
      </c>
      <c r="D15" s="3">
        <v>36</v>
      </c>
      <c r="E15" s="44">
        <f t="shared" si="0"/>
        <v>24879.75</v>
      </c>
    </row>
    <row r="16" spans="1:8" ht="15.95" customHeight="1" x14ac:dyDescent="0.2">
      <c r="A16" s="9">
        <v>12</v>
      </c>
      <c r="B16" s="1" t="s">
        <v>62</v>
      </c>
      <c r="C16" s="2">
        <v>0</v>
      </c>
      <c r="D16" s="3">
        <v>0</v>
      </c>
      <c r="E16" s="44" t="s">
        <v>67</v>
      </c>
    </row>
    <row r="17" spans="1:5" ht="15.95" customHeight="1" x14ac:dyDescent="0.2">
      <c r="A17" s="9">
        <v>13</v>
      </c>
      <c r="B17" s="1" t="s">
        <v>63</v>
      </c>
      <c r="C17" s="2">
        <v>186244</v>
      </c>
      <c r="D17" s="3">
        <v>22</v>
      </c>
      <c r="E17" s="44">
        <f t="shared" si="0"/>
        <v>8465.636363636364</v>
      </c>
    </row>
    <row r="18" spans="1:5" ht="15.95" customHeight="1" x14ac:dyDescent="0.2">
      <c r="A18" s="9">
        <v>14</v>
      </c>
      <c r="B18" s="1" t="s">
        <v>64</v>
      </c>
      <c r="C18" s="2">
        <v>97590</v>
      </c>
      <c r="D18" s="3">
        <v>5</v>
      </c>
      <c r="E18" s="44">
        <f t="shared" si="0"/>
        <v>19518</v>
      </c>
    </row>
    <row r="19" spans="1:5" ht="15.95" customHeight="1" x14ac:dyDescent="0.2">
      <c r="A19" s="9">
        <v>15</v>
      </c>
      <c r="B19" s="1" t="s">
        <v>65</v>
      </c>
      <c r="C19" s="8">
        <v>3410451</v>
      </c>
      <c r="D19" s="3">
        <v>45</v>
      </c>
      <c r="E19" s="44">
        <f t="shared" si="0"/>
        <v>75787.8</v>
      </c>
    </row>
    <row r="20" spans="1:5" ht="15.95" customHeight="1" x14ac:dyDescent="0.2">
      <c r="A20" s="9">
        <v>16</v>
      </c>
      <c r="B20" s="1" t="s">
        <v>66</v>
      </c>
      <c r="C20" s="2">
        <v>243500</v>
      </c>
      <c r="D20" s="3">
        <v>8</v>
      </c>
      <c r="E20" s="44">
        <f t="shared" si="0"/>
        <v>30437.5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10393606</v>
      </c>
      <c r="D21" s="25">
        <f>SUM(D5:D20)</f>
        <v>391</v>
      </c>
      <c r="E21" s="26" t="s">
        <v>5</v>
      </c>
    </row>
  </sheetData>
  <sheetProtection algorithmName="SHA-512" hashValue="b5G1KtS75pU6viLoEmnuE653RafhqKa/QtuoOHb1ssqJ/+oAwc3Wbd34tN29eDg+8UlY5pPJP1NQKkvvmdJdBg==" saltValue="KpsvW9oTvCPG1+2fg2AGEQ==" spinCount="100000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T1-T2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2019-02-06T10:54:50Z</cp:lastPrinted>
  <dcterms:created xsi:type="dcterms:W3CDTF">2001-03-23T08:52:09Z</dcterms:created>
  <dcterms:modified xsi:type="dcterms:W3CDTF">2021-02-25T12:24:55Z</dcterms:modified>
</cp:coreProperties>
</file>