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 POSTĘPOWAŃ\2021\Aktualizacja 1\"/>
    </mc:Choice>
  </mc:AlternateContent>
  <xr:revisionPtr revIDLastSave="0" documentId="13_ncr:1_{E5E930CB-E039-4B00-BB15-119FF9CCA2B0}" xr6:coauthVersionLast="41" xr6:coauthVersionMax="41" xr10:uidLastSave="{00000000-0000-0000-0000-000000000000}"/>
  <bookViews>
    <workbookView xWindow="-120" yWindow="-120" windowWidth="20730" windowHeight="11160" xr2:uid="{97786519-D626-4F3F-B3C2-C57B66222F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D29" i="1"/>
  <c r="D28" i="1"/>
  <c r="D27" i="1"/>
  <c r="D26" i="1"/>
  <c r="D24" i="1"/>
  <c r="E24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6" i="1"/>
</calcChain>
</file>

<file path=xl/sharedStrings.xml><?xml version="1.0" encoding="utf-8"?>
<sst xmlns="http://schemas.openxmlformats.org/spreadsheetml/2006/main" count="147" uniqueCount="74">
  <si>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</si>
  <si>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</si>
  <si>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</si>
  <si>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</si>
  <si>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</si>
  <si>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</si>
  <si>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</si>
  <si>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</si>
  <si>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</si>
  <si>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</si>
  <si>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</si>
  <si>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</si>
  <si>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</si>
  <si>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</si>
  <si>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</si>
  <si>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</si>
  <si>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</si>
  <si>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</si>
  <si>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</si>
  <si>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</si>
  <si>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</si>
  <si>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</si>
  <si>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</si>
  <si>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</si>
  <si>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</si>
  <si>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</si>
  <si>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</si>
  <si>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</si>
  <si>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</si>
  <si>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</si>
  <si>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</si>
  <si>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</si>
  <si>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</si>
  <si>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</si>
  <si>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</si>
  <si>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</si>
  <si>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</si>
  <si>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</si>
  <si>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</si>
  <si>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</si>
  <si>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</si>
  <si>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</si>
  <si>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</si>
  <si>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Przeprowadzenie specjalistycznych szkoleń z zakresu prowadzenia postępowań na podstawie skarg na brak dostępności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</si>
  <si>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</si>
  <si>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</si>
  <si>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</si>
  <si>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>Budowa internetowego
serwisu iformacyjnego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</si>
  <si>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</si>
  <si>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</si>
  <si>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</si>
  <si>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</si>
  <si>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</si>
  <si>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>Dzierżawa urządzeń wielofunkcyjnych wraz z systemem zarządznia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</si>
  <si>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</si>
  <si>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</si>
  <si>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</si>
  <si>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</si>
  <si>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</si>
  <si>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</si>
  <si>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</si>
  <si>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Usługa utrzymania i rozwoju systemu wspierajacego procesy windykacyjne</t>
  </si>
  <si>
    <t>Dostawa aparatów telefonicznych</t>
  </si>
  <si>
    <t xml:space="preserve">Usługi telefonii komórkowej wraz z dostawą telefonów 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</si>
  <si>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</si>
  <si>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</si>
  <si>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</si>
  <si>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</si>
  <si>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</si>
  <si>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</si>
  <si>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Plan zamówień publicznych przekraczających równowartość 130 000 złotych w 2021 roku - Aktualizacja nr 1</t>
  </si>
  <si>
    <t>……………………………………………………………………………..</t>
  </si>
  <si>
    <t>data i podpis Dyrektora Generalnego PFRON</t>
  </si>
  <si>
    <t>Rodzaj zamówienia (usługa / dostawa / robota budowlana)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</si>
</sst>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A7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</cellXfs>
  <cellStyles count="3">
    <cellStyle name="Normalny" xfId="0" builtinId="0"/>
    <cellStyle name="Walutowy" xfId="1" builtinId="4"/>
    <cellStyle name="Walutowy 2" xfId="2" xr:uid="{15214627-064B-466C-8E5B-1B62CD68DEDE}"/>
  </cellStyles>
  <dxfs count="11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rgb="FF8CA7FE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CA7FE"/>
      <color rgb="FF9999FF"/>
      <color rgb="FF66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30" totalsRowShown="0" headerRowDxfId="10" dataDxfId="9">
  <autoFilter ref="A2:I30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dimension ref="A1:K36"/>
  <sheetViews>
    <sheetView tabSelected="1" workbookViewId="0"/>
  </sheetViews>
  <sheetFormatPr defaultRowHeight="15" x14ac:dyDescent="0.25"/>
  <cols>
    <col min="1" max="1" width="4.7109375" customWidth="1"/>
    <col min="2" max="2" width="26.5703125" customWidth="1"/>
    <col min="3" max="3" width="12.5703125" bestFit="1" customWidth="1"/>
    <col min="4" max="4" width="15.7109375" customWidth="1"/>
    <col min="5" max="5" width="14.140625" bestFit="1" customWidth="1"/>
    <col min="6" max="6" width="19.5703125" customWidth="1"/>
    <col min="7" max="7" width="17.5703125" customWidth="1"/>
    <col min="8" max="8" width="15.140625" customWidth="1"/>
    <col min="9" max="9" width="12.7109375" customWidth="1"/>
  </cols>
  <sheetData>
    <row r="1" spans="1:11" ht="30" customHeight="1" x14ac:dyDescent="0.25">
      <c r="A1" s="31" t="s">
        <v>70</v>
      </c>
    </row>
    <row r="2" spans="1:11" ht="78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73</v>
      </c>
      <c r="G2" s="2" t="s">
        <v>5</v>
      </c>
      <c r="H2" s="2" t="s">
        <v>6</v>
      </c>
      <c r="I2" s="2" t="s">
        <v>7</v>
      </c>
      <c r="K2" s="1"/>
    </row>
    <row r="3" spans="1:11" ht="15.7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11" ht="63" x14ac:dyDescent="0.25">
      <c r="A4" s="4">
        <v>1</v>
      </c>
      <c r="B4" s="5" t="s">
        <v>42</v>
      </c>
      <c r="C4" s="6" t="s">
        <v>8</v>
      </c>
      <c r="D4" s="7">
        <v>415000</v>
      </c>
      <c r="E4" s="7">
        <v>450000</v>
      </c>
      <c r="F4" s="8" t="s">
        <v>9</v>
      </c>
      <c r="G4" s="5" t="s">
        <v>10</v>
      </c>
      <c r="H4" s="9" t="s">
        <v>11</v>
      </c>
      <c r="I4" s="3"/>
    </row>
    <row r="5" spans="1:11" ht="94.5" x14ac:dyDescent="0.25">
      <c r="A5" s="4">
        <v>2</v>
      </c>
      <c r="B5" s="10" t="s">
        <v>43</v>
      </c>
      <c r="C5" s="6" t="s">
        <v>12</v>
      </c>
      <c r="D5" s="11">
        <v>320000</v>
      </c>
      <c r="E5" s="12">
        <v>320000</v>
      </c>
      <c r="F5" s="8" t="s">
        <v>9</v>
      </c>
      <c r="G5" s="5" t="s">
        <v>10</v>
      </c>
      <c r="H5" s="10" t="s">
        <v>13</v>
      </c>
      <c r="I5" s="3"/>
    </row>
    <row r="6" spans="1:11" ht="110.25" x14ac:dyDescent="0.25">
      <c r="A6" s="4">
        <v>3</v>
      </c>
      <c r="B6" s="5" t="s">
        <v>44</v>
      </c>
      <c r="C6" s="6" t="s">
        <v>14</v>
      </c>
      <c r="D6" s="13">
        <f>ROUND(E6/1.23,2)</f>
        <v>243902.44</v>
      </c>
      <c r="E6" s="13">
        <v>300000</v>
      </c>
      <c r="F6" s="8" t="s">
        <v>9</v>
      </c>
      <c r="G6" s="5" t="s">
        <v>10</v>
      </c>
      <c r="H6" s="10" t="s">
        <v>13</v>
      </c>
      <c r="I6" s="3"/>
    </row>
    <row r="7" spans="1:11" ht="126" x14ac:dyDescent="0.25">
      <c r="A7" s="4">
        <v>4</v>
      </c>
      <c r="B7" s="10" t="s">
        <v>45</v>
      </c>
      <c r="C7" s="14" t="s">
        <v>15</v>
      </c>
      <c r="D7" s="15">
        <v>243902.44</v>
      </c>
      <c r="E7" s="15">
        <v>300000</v>
      </c>
      <c r="F7" s="8" t="s">
        <v>9</v>
      </c>
      <c r="G7" s="5" t="s">
        <v>10</v>
      </c>
      <c r="H7" s="10" t="s">
        <v>13</v>
      </c>
      <c r="I7" s="3"/>
    </row>
    <row r="8" spans="1:11" ht="63" x14ac:dyDescent="0.25">
      <c r="A8" s="4">
        <v>5</v>
      </c>
      <c r="B8" s="8" t="s">
        <v>46</v>
      </c>
      <c r="C8" s="14" t="s">
        <v>16</v>
      </c>
      <c r="D8" s="16">
        <v>570000</v>
      </c>
      <c r="E8" s="17">
        <v>700000</v>
      </c>
      <c r="F8" s="8" t="s">
        <v>9</v>
      </c>
      <c r="G8" s="5" t="s">
        <v>10</v>
      </c>
      <c r="H8" s="8" t="s">
        <v>17</v>
      </c>
      <c r="I8" s="3"/>
    </row>
    <row r="9" spans="1:11" ht="78.75" x14ac:dyDescent="0.25">
      <c r="A9" s="4">
        <v>6</v>
      </c>
      <c r="B9" s="8" t="s">
        <v>47</v>
      </c>
      <c r="C9" s="6" t="s">
        <v>18</v>
      </c>
      <c r="D9" s="16">
        <v>203000</v>
      </c>
      <c r="E9" s="17">
        <v>250000</v>
      </c>
      <c r="F9" s="8" t="s">
        <v>19</v>
      </c>
      <c r="G9" s="10" t="s">
        <v>20</v>
      </c>
      <c r="H9" s="8" t="s">
        <v>13</v>
      </c>
      <c r="I9" s="3"/>
    </row>
    <row r="10" spans="1:11" ht="31.5" x14ac:dyDescent="0.25">
      <c r="A10" s="4">
        <v>7</v>
      </c>
      <c r="B10" s="5" t="s">
        <v>48</v>
      </c>
      <c r="C10" s="6" t="s">
        <v>21</v>
      </c>
      <c r="D10" s="18">
        <v>2400000</v>
      </c>
      <c r="E10" s="19">
        <f>(D10*1.23)</f>
        <v>2952000</v>
      </c>
      <c r="F10" s="9" t="s">
        <v>9</v>
      </c>
      <c r="G10" s="5" t="s">
        <v>22</v>
      </c>
      <c r="H10" s="20" t="s">
        <v>13</v>
      </c>
      <c r="I10" s="3"/>
    </row>
    <row r="11" spans="1:11" ht="63" x14ac:dyDescent="0.25">
      <c r="A11" s="4">
        <v>8</v>
      </c>
      <c r="B11" s="5" t="s">
        <v>49</v>
      </c>
      <c r="C11" s="6" t="s">
        <v>23</v>
      </c>
      <c r="D11" s="18">
        <v>2845528.46</v>
      </c>
      <c r="E11" s="19">
        <f>(D11*1.23)</f>
        <v>3500000.0057999999</v>
      </c>
      <c r="F11" s="5" t="s">
        <v>9</v>
      </c>
      <c r="G11" s="5" t="s">
        <v>22</v>
      </c>
      <c r="H11" s="20" t="s">
        <v>17</v>
      </c>
      <c r="I11" s="3"/>
    </row>
    <row r="12" spans="1:11" ht="78.75" x14ac:dyDescent="0.25">
      <c r="A12" s="4">
        <v>9</v>
      </c>
      <c r="B12" s="5" t="s">
        <v>50</v>
      </c>
      <c r="C12" s="6" t="s">
        <v>23</v>
      </c>
      <c r="D12" s="18">
        <v>2032520.33</v>
      </c>
      <c r="E12" s="19">
        <f>(D12*1.23)</f>
        <v>2500000.0059000002</v>
      </c>
      <c r="F12" s="5" t="s">
        <v>9</v>
      </c>
      <c r="G12" s="5" t="s">
        <v>22</v>
      </c>
      <c r="H12" s="20" t="s">
        <v>17</v>
      </c>
      <c r="I12" s="3"/>
    </row>
    <row r="13" spans="1:11" ht="141.75" x14ac:dyDescent="0.25">
      <c r="A13" s="4">
        <v>10</v>
      </c>
      <c r="B13" s="5" t="s">
        <v>51</v>
      </c>
      <c r="C13" s="6" t="s">
        <v>24</v>
      </c>
      <c r="D13" s="18">
        <v>400000</v>
      </c>
      <c r="E13" s="19">
        <f>(D13*1.23)</f>
        <v>492000</v>
      </c>
      <c r="F13" s="5" t="s">
        <v>19</v>
      </c>
      <c r="G13" s="5" t="s">
        <v>10</v>
      </c>
      <c r="H13" s="20" t="s">
        <v>17</v>
      </c>
      <c r="I13" s="3"/>
    </row>
    <row r="14" spans="1:11" ht="94.5" x14ac:dyDescent="0.25">
      <c r="A14" s="4">
        <v>11</v>
      </c>
      <c r="B14" s="5" t="s">
        <v>52</v>
      </c>
      <c r="C14" s="6" t="s">
        <v>25</v>
      </c>
      <c r="D14" s="18">
        <v>400000</v>
      </c>
      <c r="E14" s="19">
        <f>(D14*1.23)</f>
        <v>492000</v>
      </c>
      <c r="F14" s="5" t="s">
        <v>19</v>
      </c>
      <c r="G14" s="5" t="s">
        <v>10</v>
      </c>
      <c r="H14" s="20" t="s">
        <v>17</v>
      </c>
      <c r="I14" s="3"/>
    </row>
    <row r="15" spans="1:11" ht="47.25" x14ac:dyDescent="0.25">
      <c r="A15" s="4">
        <v>12</v>
      </c>
      <c r="B15" s="21" t="s">
        <v>53</v>
      </c>
      <c r="C15" s="14" t="s">
        <v>26</v>
      </c>
      <c r="D15" s="15">
        <v>600000</v>
      </c>
      <c r="E15" s="15">
        <f>D15*1.23</f>
        <v>738000</v>
      </c>
      <c r="F15" s="9" t="s">
        <v>9</v>
      </c>
      <c r="G15" s="5" t="s">
        <v>22</v>
      </c>
      <c r="H15" s="10" t="s">
        <v>11</v>
      </c>
      <c r="I15" s="3"/>
    </row>
    <row r="16" spans="1:11" ht="63" x14ac:dyDescent="0.25">
      <c r="A16" s="4">
        <v>13</v>
      </c>
      <c r="B16" s="5" t="s">
        <v>54</v>
      </c>
      <c r="C16" s="14" t="s">
        <v>27</v>
      </c>
      <c r="D16" s="18">
        <v>550000</v>
      </c>
      <c r="E16" s="18">
        <f>D16*1.23</f>
        <v>676500</v>
      </c>
      <c r="F16" s="10" t="s">
        <v>19</v>
      </c>
      <c r="G16" s="5" t="s">
        <v>10</v>
      </c>
      <c r="H16" s="10" t="s">
        <v>13</v>
      </c>
      <c r="I16" s="3"/>
    </row>
    <row r="17" spans="1:9" ht="63" x14ac:dyDescent="0.25">
      <c r="A17" s="4">
        <v>14</v>
      </c>
      <c r="B17" s="10" t="s">
        <v>55</v>
      </c>
      <c r="C17" s="14" t="s">
        <v>28</v>
      </c>
      <c r="D17" s="15">
        <v>577235.77</v>
      </c>
      <c r="E17" s="18">
        <f>D17*1.23</f>
        <v>709999.99710000004</v>
      </c>
      <c r="F17" s="9" t="s">
        <v>9</v>
      </c>
      <c r="G17" s="5" t="s">
        <v>10</v>
      </c>
      <c r="H17" s="10" t="s">
        <v>13</v>
      </c>
      <c r="I17" s="3"/>
    </row>
    <row r="18" spans="1:9" ht="63" x14ac:dyDescent="0.25">
      <c r="A18" s="4">
        <v>15</v>
      </c>
      <c r="B18" s="10" t="s">
        <v>56</v>
      </c>
      <c r="C18" s="14" t="s">
        <v>28</v>
      </c>
      <c r="D18" s="15">
        <v>268292.68</v>
      </c>
      <c r="E18" s="15">
        <f>(D18*1.23)</f>
        <v>329999.9964</v>
      </c>
      <c r="F18" s="9" t="s">
        <v>9</v>
      </c>
      <c r="G18" s="5" t="s">
        <v>10</v>
      </c>
      <c r="H18" s="10" t="s">
        <v>11</v>
      </c>
      <c r="I18" s="3"/>
    </row>
    <row r="19" spans="1:9" ht="31.5" x14ac:dyDescent="0.25">
      <c r="A19" s="4">
        <v>16</v>
      </c>
      <c r="B19" s="10" t="s">
        <v>57</v>
      </c>
      <c r="C19" s="14" t="s">
        <v>29</v>
      </c>
      <c r="D19" s="15">
        <v>1300813.01</v>
      </c>
      <c r="E19" s="15">
        <f>(D19*1.23)</f>
        <v>1600000.0023000001</v>
      </c>
      <c r="F19" s="9" t="s">
        <v>9</v>
      </c>
      <c r="G19" s="5" t="s">
        <v>22</v>
      </c>
      <c r="H19" s="10" t="s">
        <v>17</v>
      </c>
      <c r="I19" s="3"/>
    </row>
    <row r="20" spans="1:9" ht="63" x14ac:dyDescent="0.25">
      <c r="A20" s="4">
        <v>17</v>
      </c>
      <c r="B20" s="10" t="s">
        <v>58</v>
      </c>
      <c r="C20" s="14" t="s">
        <v>30</v>
      </c>
      <c r="D20" s="15">
        <v>569105.68999999994</v>
      </c>
      <c r="E20" s="15">
        <f>(D20*1.23)</f>
        <v>699999.99869999988</v>
      </c>
      <c r="F20" s="9" t="s">
        <v>9</v>
      </c>
      <c r="G20" s="5" t="s">
        <v>10</v>
      </c>
      <c r="H20" s="10" t="s">
        <v>17</v>
      </c>
      <c r="I20" s="3"/>
    </row>
    <row r="21" spans="1:9" ht="31.5" x14ac:dyDescent="0.25">
      <c r="A21" s="4">
        <v>18</v>
      </c>
      <c r="B21" s="10" t="s">
        <v>59</v>
      </c>
      <c r="C21" s="14" t="s">
        <v>31</v>
      </c>
      <c r="D21" s="15">
        <v>3731269</v>
      </c>
      <c r="E21" s="15">
        <f>(D21*1.23)</f>
        <v>4589460.87</v>
      </c>
      <c r="F21" s="9" t="s">
        <v>9</v>
      </c>
      <c r="G21" s="5" t="s">
        <v>22</v>
      </c>
      <c r="H21" s="10" t="s">
        <v>17</v>
      </c>
      <c r="I21" s="3"/>
    </row>
    <row r="22" spans="1:9" ht="47.25" x14ac:dyDescent="0.25">
      <c r="A22" s="4">
        <v>19</v>
      </c>
      <c r="B22" s="10" t="s">
        <v>60</v>
      </c>
      <c r="C22" s="14" t="s">
        <v>32</v>
      </c>
      <c r="D22" s="15">
        <v>3500000</v>
      </c>
      <c r="E22" s="15">
        <f>D22*1.23</f>
        <v>4305000</v>
      </c>
      <c r="F22" s="9" t="s">
        <v>9</v>
      </c>
      <c r="G22" s="5" t="s">
        <v>22</v>
      </c>
      <c r="H22" s="10" t="s">
        <v>13</v>
      </c>
      <c r="I22" s="3"/>
    </row>
    <row r="23" spans="1:9" ht="63" x14ac:dyDescent="0.25">
      <c r="A23" s="4">
        <v>20</v>
      </c>
      <c r="B23" s="10" t="s">
        <v>61</v>
      </c>
      <c r="C23" s="14" t="s">
        <v>33</v>
      </c>
      <c r="D23" s="15">
        <v>2400000</v>
      </c>
      <c r="E23" s="15">
        <f>D23*1.23</f>
        <v>2952000</v>
      </c>
      <c r="F23" s="9" t="s">
        <v>9</v>
      </c>
      <c r="G23" s="5" t="s">
        <v>22</v>
      </c>
      <c r="H23" s="10" t="s">
        <v>13</v>
      </c>
      <c r="I23" s="3"/>
    </row>
    <row r="24" spans="1:9" ht="63" x14ac:dyDescent="0.25">
      <c r="A24" s="4">
        <v>21</v>
      </c>
      <c r="B24" s="10" t="s">
        <v>62</v>
      </c>
      <c r="C24" s="14" t="s">
        <v>34</v>
      </c>
      <c r="D24" s="22">
        <f>SUM(125000+48780.49)</f>
        <v>173780.49</v>
      </c>
      <c r="E24" s="23">
        <f>D24*1.23</f>
        <v>213750.00269999998</v>
      </c>
      <c r="F24" s="10" t="s">
        <v>19</v>
      </c>
      <c r="G24" s="5" t="s">
        <v>10</v>
      </c>
      <c r="H24" s="10" t="s">
        <v>17</v>
      </c>
      <c r="I24" s="3"/>
    </row>
    <row r="25" spans="1:9" ht="47.25" x14ac:dyDescent="0.25">
      <c r="A25" s="4">
        <v>22</v>
      </c>
      <c r="B25" s="10" t="s">
        <v>63</v>
      </c>
      <c r="C25" s="14" t="s">
        <v>35</v>
      </c>
      <c r="D25" s="16">
        <v>1000000</v>
      </c>
      <c r="E25" s="15">
        <v>1230000</v>
      </c>
      <c r="F25" s="9" t="s">
        <v>9</v>
      </c>
      <c r="G25" s="10" t="s">
        <v>36</v>
      </c>
      <c r="H25" s="10" t="s">
        <v>13</v>
      </c>
      <c r="I25" s="3"/>
    </row>
    <row r="26" spans="1:9" ht="63" x14ac:dyDescent="0.25">
      <c r="A26" s="4">
        <v>23</v>
      </c>
      <c r="B26" s="10" t="s">
        <v>64</v>
      </c>
      <c r="C26" s="6" t="s">
        <v>37</v>
      </c>
      <c r="D26" s="13">
        <f>E26/1.23</f>
        <v>595691.05691056908</v>
      </c>
      <c r="E26" s="13">
        <v>732700</v>
      </c>
      <c r="F26" s="24" t="s">
        <v>38</v>
      </c>
      <c r="G26" s="5" t="s">
        <v>10</v>
      </c>
      <c r="H26" s="9" t="s">
        <v>13</v>
      </c>
      <c r="I26" s="3"/>
    </row>
    <row r="27" spans="1:9" ht="63" x14ac:dyDescent="0.25">
      <c r="A27" s="4">
        <v>24</v>
      </c>
      <c r="B27" s="10" t="s">
        <v>65</v>
      </c>
      <c r="C27" s="14" t="s">
        <v>39</v>
      </c>
      <c r="D27" s="16">
        <f>E27/1.23</f>
        <v>325203.25203252031</v>
      </c>
      <c r="E27" s="16">
        <v>400000</v>
      </c>
      <c r="F27" s="24" t="s">
        <v>38</v>
      </c>
      <c r="G27" s="5" t="s">
        <v>10</v>
      </c>
      <c r="H27" s="24" t="s">
        <v>13</v>
      </c>
      <c r="I27" s="3"/>
    </row>
    <row r="28" spans="1:9" ht="63" x14ac:dyDescent="0.25">
      <c r="A28" s="4">
        <v>25</v>
      </c>
      <c r="B28" s="10" t="s">
        <v>66</v>
      </c>
      <c r="C28" s="14" t="s">
        <v>40</v>
      </c>
      <c r="D28" s="13">
        <f>E28/1.23</f>
        <v>1056910.569105691</v>
      </c>
      <c r="E28" s="13">
        <v>1300000</v>
      </c>
      <c r="F28" s="9" t="s">
        <v>9</v>
      </c>
      <c r="G28" s="5" t="s">
        <v>22</v>
      </c>
      <c r="H28" s="9" t="s">
        <v>13</v>
      </c>
      <c r="I28" s="3"/>
    </row>
    <row r="29" spans="1:9" ht="110.25" x14ac:dyDescent="0.25">
      <c r="A29" s="4">
        <v>26</v>
      </c>
      <c r="B29" s="10" t="s">
        <v>67</v>
      </c>
      <c r="C29" s="25" t="s">
        <v>41</v>
      </c>
      <c r="D29" s="13">
        <f>E29/1.23</f>
        <v>1300813.0081300812</v>
      </c>
      <c r="E29" s="13">
        <v>1600000</v>
      </c>
      <c r="F29" s="9" t="s">
        <v>9</v>
      </c>
      <c r="G29" s="5" t="s">
        <v>22</v>
      </c>
      <c r="H29" s="9" t="s">
        <v>13</v>
      </c>
      <c r="I29" s="3"/>
    </row>
    <row r="30" spans="1:9" ht="63" x14ac:dyDescent="0.25">
      <c r="A30" s="26">
        <v>27</v>
      </c>
      <c r="B30" s="27" t="s">
        <v>68</v>
      </c>
      <c r="C30" s="28" t="s">
        <v>69</v>
      </c>
      <c r="D30" s="13">
        <v>153606.5</v>
      </c>
      <c r="E30" s="29">
        <f>D30*1.23</f>
        <v>188935.995</v>
      </c>
      <c r="F30" s="27" t="s">
        <v>9</v>
      </c>
      <c r="G30" s="30" t="s">
        <v>10</v>
      </c>
      <c r="H30" s="27" t="s">
        <v>13</v>
      </c>
      <c r="I30" s="3"/>
    </row>
    <row r="35" spans="6:6" x14ac:dyDescent="0.25">
      <c r="F35" t="s">
        <v>71</v>
      </c>
    </row>
    <row r="36" spans="6:6" x14ac:dyDescent="0.25">
      <c r="F36" t="s">
        <v>72</v>
      </c>
    </row>
  </sheetData>
  <pageMargins left="0.23622047244094491" right="0.23622047244094491" top="1.1417322834645669" bottom="0.74803149606299213" header="0.31496062992125984" footer="0.31496062992125984"/>
  <pageSetup paperSize="8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Jabłonowska Emilia</cp:lastModifiedBy>
  <cp:lastPrinted>2021-05-12T07:33:00Z</cp:lastPrinted>
  <dcterms:created xsi:type="dcterms:W3CDTF">2021-05-12T06:24:35Z</dcterms:created>
  <dcterms:modified xsi:type="dcterms:W3CDTF">2021-05-12T07:33:09Z</dcterms:modified>
</cp:coreProperties>
</file>