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Y POSTĘPOWAŃ\POWYŻEJ 130.000 zł\2021\Aktualizacja 5\Publikacja\"/>
    </mc:Choice>
  </mc:AlternateContent>
  <xr:revisionPtr revIDLastSave="0" documentId="8_{7070A253-132B-40CF-81C9-F264AA872FE5}" xr6:coauthVersionLast="45" xr6:coauthVersionMax="45" xr10:uidLastSave="{00000000-0000-0000-0000-000000000000}"/>
  <bookViews>
    <workbookView xWindow="9750" yWindow="60" windowWidth="24105" windowHeight="19680" xr2:uid="{97786519-D626-4F3F-B3C2-C57B66222F04}"/>
  </bookViews>
  <sheets>
    <sheet name="Arkusz1" sheetId="1" r:id="rId1"/>
  </sheets>
  <definedNames>
    <definedName name="_xlnm.Print_Area" localSheetId="0">Arkusz1!$A$1:$I$50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<sst xmlns="http://schemas.openxmlformats.org/spreadsheetml/2006/main" count="207" uniqueCount="98">
  <si>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</si>
  <si>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</si>
  <si>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</si>
  <si>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</si>
  <si>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</si>
  <si>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</si>
  <si>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</si>
  <si>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</si>
  <si>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</si>
  <si>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</si>
  <si>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</si>
  <si>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</si>
  <si>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</si>
  <si>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</si>
  <si>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</si>
  <si>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</si>
  <si>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</si>
  <si>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</si>
  <si>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</si>
  <si>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</si>
  <si>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</si>
  <si>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</si>
  <si>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</si>
  <si>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</si>
  <si>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</si>
  <si>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</si>
  <si>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</si>
  <si>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</si>
  <si>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</si>
  <si>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</si>
  <si>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</si>
  <si>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</si>
  <si>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</si>
  <si>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</si>
  <si>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</si>
  <si>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</si>
  <si>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</si>
  <si>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</si>
  <si>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</si>
  <si>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</si>
  <si>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</si>
  <si>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</si>
  <si>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</si>
  <si>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</si>
  <si>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</si>
  <si>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</si>
  <si>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</si>
  <si>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</si>
  <si>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</si>
  <si>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</si>
  <si>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</si>
  <si>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</si>
  <si>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</si>
  <si>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</si>
  <si>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</si>
  <si>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</si>
  <si>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</si>
  <si>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</si>
  <si>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</si>
  <si>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</si>
  <si>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</si>
  <si>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</si>
  <si>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</si>
  <si>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</si>
  <si>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</si>
  <si>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</si>
  <si>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</si>
  <si>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</si>
  <si>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</si>
  <si>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</si>
  <si>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</si>
  <si>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</si>
  <si>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</si>
  <si>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</si>
  <si>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</si>
  <si>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</si>
  <si>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</si>
  <si>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</si>
  <si>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</si>
  <si>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</si>
  <si>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</si>
  <si>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</si>
  <si>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</si>
  <si>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</si>
  <si>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biurowych dla PFRON na okres 24 miesiecy.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</si>
  <si>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</si>
  <si>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</si>
  <si>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</si>
  <si>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</si>
  <si>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</si>
  <si>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>……………………………………………………………………………..</t>
  </si>
  <si>
    <t xml:space="preserve">Usługi telefonii komórkowej wraz z dostawą telefonów oraz usługi transmisji danych </t>
  </si>
  <si>
    <t>Plan zamówień publicznych przekraczających równowartość 130 000 złotych w 2021 roku - Aktualizacja nr 5</t>
  </si>
  <si>
    <t>Usługa asysty technicznej i konserwacji, modyfikacji i rozwoju Systemu Obsługi Dofinansowań i Refundacji ze środków PFRON</t>
  </si>
  <si>
    <t>72267000-4
72250000-2
72262000-9
72260000-5
48000000-8
22471000-2</t>
  </si>
  <si>
    <t>Podpis</t>
  </si>
  <si>
    <t>Tryb podstawowy - bez przeprowadzenia negocjacji 
na podstawie art. 275 pkt 1 w zw. z art. 359 ust. 2 ustawy pzp (Zamówienie na usługi społeczne poniżej 750 tyś euro)</t>
  </si>
  <si>
    <t xml:space="preserve">Wykonanie usługi polegającej na opracowaniu i przeprowadzeniu szkolenia live online pn.: „Prowadzenie postępowań na podstawie skarg na brak dostępności”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</si>
</sst>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strike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4" fontId="4" fillId="0" borderId="6" xfId="0" applyNumberFormat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4">
    <cellStyle name="Hiperłącze" xfId="3" builtinId="8"/>
    <cellStyle name="Normalny" xfId="0" builtinId="0"/>
    <cellStyle name="Walutowy" xfId="1" builtinId="4"/>
    <cellStyle name="Walutowy 2" xfId="2" xr:uid="{15214627-064B-466C-8E5B-1B62CD68DEDE}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00"/>
      <color rgb="FFFF3300"/>
      <color rgb="FF3366FF"/>
      <color rgb="FF008000"/>
      <color rgb="FF990099"/>
      <color rgb="FFCCECFF"/>
      <color rgb="FFDDDDDD"/>
      <color rgb="FFFFCC99"/>
      <color rgb="FFFFFFCC"/>
      <color rgb="FF8CA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2" totalsRowShown="0" headerRowDxfId="13" dataDxfId="11" headerRowBorderDxfId="12" tableBorderDxfId="10" totalsRowBorderDxfId="9">
  <autoFilter ref="A2:I42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K49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4.7109375" style="25" customWidth="1"/>
    <col min="2" max="2" width="28.5703125" style="25" customWidth="1"/>
    <col min="3" max="3" width="13.28515625" style="25" customWidth="1"/>
    <col min="4" max="4" width="15.7109375" style="25" customWidth="1"/>
    <col min="5" max="5" width="14.140625" style="25" bestFit="1" customWidth="1"/>
    <col min="6" max="6" width="19.5703125" style="25" customWidth="1"/>
    <col min="7" max="7" width="17.5703125" style="25" customWidth="1"/>
    <col min="8" max="8" width="15.140625" style="25" customWidth="1"/>
    <col min="9" max="9" width="15.7109375" style="25" customWidth="1"/>
    <col min="10" max="10" width="30" style="25" customWidth="1"/>
    <col min="11" max="11" width="15.28515625" style="65" customWidth="1"/>
    <col min="12" max="12" width="9.140625" style="25" customWidth="1"/>
    <col min="13" max="16384" width="9.140625" style="25"/>
  </cols>
  <sheetData>
    <row r="1" spans="1:11" ht="30" customHeight="1" x14ac:dyDescent="0.25">
      <c r="A1" s="24" t="s">
        <v>92</v>
      </c>
    </row>
    <row r="2" spans="1:11" ht="78.75" x14ac:dyDescent="0.25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65</v>
      </c>
      <c r="G2" s="27" t="s">
        <v>5</v>
      </c>
      <c r="H2" s="27" t="s">
        <v>6</v>
      </c>
      <c r="I2" s="27" t="s">
        <v>7</v>
      </c>
      <c r="K2" s="25"/>
    </row>
    <row r="3" spans="1:11" ht="15.75" x14ac:dyDescent="0.25">
      <c r="A3" s="28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K3" s="25"/>
    </row>
    <row r="4" spans="1:11" ht="63" x14ac:dyDescent="0.25">
      <c r="A4" s="22">
        <v>1</v>
      </c>
      <c r="B4" s="1" t="s">
        <v>42</v>
      </c>
      <c r="C4" s="2" t="s">
        <v>8</v>
      </c>
      <c r="D4" s="3">
        <v>415000</v>
      </c>
      <c r="E4" s="3">
        <v>450000</v>
      </c>
      <c r="F4" s="4" t="s">
        <v>9</v>
      </c>
      <c r="G4" s="1" t="s">
        <v>10</v>
      </c>
      <c r="H4" s="5" t="s">
        <v>11</v>
      </c>
      <c r="I4" s="45"/>
      <c r="K4" s="25"/>
    </row>
    <row r="5" spans="1:11" ht="94.5" x14ac:dyDescent="0.25">
      <c r="A5" s="22">
        <v>2</v>
      </c>
      <c r="B5" s="7" t="s">
        <v>97</v>
      </c>
      <c r="C5" s="2" t="s">
        <v>12</v>
      </c>
      <c r="D5" s="54">
        <v>223560</v>
      </c>
      <c r="E5" s="55">
        <v>223560</v>
      </c>
      <c r="F5" s="4" t="s">
        <v>9</v>
      </c>
      <c r="G5" s="1" t="s">
        <v>10</v>
      </c>
      <c r="H5" s="7" t="s">
        <v>17</v>
      </c>
      <c r="I5" s="45"/>
      <c r="K5" s="25"/>
    </row>
    <row r="6" spans="1:11" ht="110.25" x14ac:dyDescent="0.25">
      <c r="A6" s="29">
        <v>3</v>
      </c>
      <c r="B6" s="34" t="s">
        <v>43</v>
      </c>
      <c r="C6" s="31" t="s">
        <v>14</v>
      </c>
      <c r="D6" s="32">
        <f>ROUND(E6/1.23,2)</f>
        <v>243902.44</v>
      </c>
      <c r="E6" s="32">
        <v>300000</v>
      </c>
      <c r="F6" s="56" t="s">
        <v>9</v>
      </c>
      <c r="G6" s="34" t="s">
        <v>10</v>
      </c>
      <c r="H6" s="30" t="s">
        <v>17</v>
      </c>
      <c r="I6" s="63"/>
      <c r="K6" s="25"/>
    </row>
    <row r="7" spans="1:11" ht="110.25" x14ac:dyDescent="0.25">
      <c r="A7" s="22">
        <v>4</v>
      </c>
      <c r="B7" s="7" t="s">
        <v>44</v>
      </c>
      <c r="C7" s="10" t="s">
        <v>15</v>
      </c>
      <c r="D7" s="11">
        <v>243902.44</v>
      </c>
      <c r="E7" s="11">
        <v>300000</v>
      </c>
      <c r="F7" s="4" t="s">
        <v>9</v>
      </c>
      <c r="G7" s="1" t="s">
        <v>10</v>
      </c>
      <c r="H7" s="7" t="s">
        <v>17</v>
      </c>
      <c r="I7" s="45"/>
      <c r="K7" s="25"/>
    </row>
    <row r="8" spans="1:11" ht="63" x14ac:dyDescent="0.25">
      <c r="A8" s="22">
        <v>5</v>
      </c>
      <c r="B8" s="4" t="s">
        <v>45</v>
      </c>
      <c r="C8" s="10" t="s">
        <v>16</v>
      </c>
      <c r="D8" s="12">
        <v>570000</v>
      </c>
      <c r="E8" s="13">
        <v>700000</v>
      </c>
      <c r="F8" s="4" t="s">
        <v>9</v>
      </c>
      <c r="G8" s="1" t="s">
        <v>10</v>
      </c>
      <c r="H8" s="4" t="s">
        <v>17</v>
      </c>
      <c r="I8" s="45"/>
      <c r="K8" s="25"/>
    </row>
    <row r="9" spans="1:11" ht="78.75" x14ac:dyDescent="0.25">
      <c r="A9" s="22">
        <v>6</v>
      </c>
      <c r="B9" s="4" t="s">
        <v>74</v>
      </c>
      <c r="C9" s="2" t="s">
        <v>18</v>
      </c>
      <c r="D9" s="12">
        <v>203000</v>
      </c>
      <c r="E9" s="13">
        <v>250000</v>
      </c>
      <c r="F9" s="4" t="s">
        <v>19</v>
      </c>
      <c r="G9" s="7" t="s">
        <v>20</v>
      </c>
      <c r="H9" s="4" t="s">
        <v>17</v>
      </c>
      <c r="I9" s="45"/>
      <c r="K9" s="25"/>
    </row>
    <row r="10" spans="1:11" ht="31.5" x14ac:dyDescent="0.25">
      <c r="A10" s="22">
        <v>7</v>
      </c>
      <c r="B10" s="1" t="s">
        <v>46</v>
      </c>
      <c r="C10" s="2" t="s">
        <v>21</v>
      </c>
      <c r="D10" s="14">
        <v>6916031.25</v>
      </c>
      <c r="E10" s="15">
        <v>8506718.4399999995</v>
      </c>
      <c r="F10" s="5" t="s">
        <v>9</v>
      </c>
      <c r="G10" s="1" t="s">
        <v>22</v>
      </c>
      <c r="H10" s="16" t="s">
        <v>17</v>
      </c>
      <c r="I10" s="45"/>
      <c r="K10" s="25"/>
    </row>
    <row r="11" spans="1:11" ht="63" x14ac:dyDescent="0.25">
      <c r="A11" s="22">
        <v>8</v>
      </c>
      <c r="B11" s="1" t="s">
        <v>47</v>
      </c>
      <c r="C11" s="2" t="s">
        <v>23</v>
      </c>
      <c r="D11" s="14">
        <v>3658536.59</v>
      </c>
      <c r="E11" s="15">
        <v>4500000.01</v>
      </c>
      <c r="F11" s="1" t="s">
        <v>9</v>
      </c>
      <c r="G11" s="1" t="s">
        <v>22</v>
      </c>
      <c r="H11" s="16" t="s">
        <v>11</v>
      </c>
      <c r="I11" s="45"/>
      <c r="K11" s="25"/>
    </row>
    <row r="12" spans="1:11" ht="78.75" x14ac:dyDescent="0.25">
      <c r="A12" s="22">
        <v>9</v>
      </c>
      <c r="B12" s="1" t="s">
        <v>48</v>
      </c>
      <c r="C12" s="2" t="s">
        <v>23</v>
      </c>
      <c r="D12" s="14">
        <v>2845528.46</v>
      </c>
      <c r="E12" s="15">
        <v>3500000.01</v>
      </c>
      <c r="F12" s="1" t="s">
        <v>9</v>
      </c>
      <c r="G12" s="1" t="s">
        <v>22</v>
      </c>
      <c r="H12" s="16" t="s">
        <v>11</v>
      </c>
      <c r="I12" s="45"/>
      <c r="K12" s="25"/>
    </row>
    <row r="13" spans="1:11" ht="126" x14ac:dyDescent="0.25">
      <c r="A13" s="29">
        <v>10</v>
      </c>
      <c r="B13" s="34" t="s">
        <v>49</v>
      </c>
      <c r="C13" s="31" t="s">
        <v>24</v>
      </c>
      <c r="D13" s="57">
        <v>400000</v>
      </c>
      <c r="E13" s="58">
        <v>492000</v>
      </c>
      <c r="F13" s="34" t="s">
        <v>19</v>
      </c>
      <c r="G13" s="34" t="s">
        <v>10</v>
      </c>
      <c r="H13" s="59" t="s">
        <v>17</v>
      </c>
      <c r="I13" s="45"/>
      <c r="K13" s="25"/>
    </row>
    <row r="14" spans="1:11" ht="94.5" x14ac:dyDescent="0.25">
      <c r="A14" s="29">
        <v>11</v>
      </c>
      <c r="B14" s="34" t="s">
        <v>50</v>
      </c>
      <c r="C14" s="31" t="s">
        <v>25</v>
      </c>
      <c r="D14" s="57">
        <v>400000</v>
      </c>
      <c r="E14" s="58">
        <v>492000</v>
      </c>
      <c r="F14" s="34" t="s">
        <v>19</v>
      </c>
      <c r="G14" s="34" t="s">
        <v>10</v>
      </c>
      <c r="H14" s="59" t="s">
        <v>17</v>
      </c>
      <c r="I14" s="45"/>
      <c r="K14" s="25"/>
    </row>
    <row r="15" spans="1:11" ht="47.25" x14ac:dyDescent="0.25">
      <c r="A15" s="22">
        <v>12</v>
      </c>
      <c r="B15" s="17" t="s">
        <v>75</v>
      </c>
      <c r="C15" s="10" t="s">
        <v>26</v>
      </c>
      <c r="D15" s="11">
        <v>600000</v>
      </c>
      <c r="E15" s="11">
        <v>738000</v>
      </c>
      <c r="F15" s="5" t="s">
        <v>9</v>
      </c>
      <c r="G15" s="1" t="s">
        <v>22</v>
      </c>
      <c r="H15" s="7" t="s">
        <v>11</v>
      </c>
      <c r="I15" s="45"/>
      <c r="K15" s="25"/>
    </row>
    <row r="16" spans="1:11" ht="63" x14ac:dyDescent="0.25">
      <c r="A16" s="22">
        <v>13</v>
      </c>
      <c r="B16" s="1" t="s">
        <v>51</v>
      </c>
      <c r="C16" s="10" t="s">
        <v>27</v>
      </c>
      <c r="D16" s="14">
        <v>550000</v>
      </c>
      <c r="E16" s="14">
        <v>676500</v>
      </c>
      <c r="F16" s="7" t="s">
        <v>19</v>
      </c>
      <c r="G16" s="1" t="s">
        <v>10</v>
      </c>
      <c r="H16" s="7" t="s">
        <v>17</v>
      </c>
      <c r="I16" s="37"/>
      <c r="K16" s="25"/>
    </row>
    <row r="17" spans="1:11" ht="63" x14ac:dyDescent="0.25">
      <c r="A17" s="22">
        <v>14</v>
      </c>
      <c r="B17" s="7" t="s">
        <v>52</v>
      </c>
      <c r="C17" s="10" t="s">
        <v>28</v>
      </c>
      <c r="D17" s="11">
        <v>577235.77</v>
      </c>
      <c r="E17" s="14">
        <v>710000</v>
      </c>
      <c r="F17" s="5" t="s">
        <v>9</v>
      </c>
      <c r="G17" s="1" t="s">
        <v>10</v>
      </c>
      <c r="H17" s="7" t="s">
        <v>13</v>
      </c>
      <c r="I17" s="37"/>
      <c r="K17" s="25"/>
    </row>
    <row r="18" spans="1:11" ht="63" x14ac:dyDescent="0.25">
      <c r="A18" s="22">
        <v>15</v>
      </c>
      <c r="B18" s="7" t="s">
        <v>53</v>
      </c>
      <c r="C18" s="10" t="s">
        <v>28</v>
      </c>
      <c r="D18" s="11">
        <v>268292.68</v>
      </c>
      <c r="E18" s="11">
        <v>330000</v>
      </c>
      <c r="F18" s="5" t="s">
        <v>9</v>
      </c>
      <c r="G18" s="1" t="s">
        <v>10</v>
      </c>
      <c r="H18" s="7" t="s">
        <v>11</v>
      </c>
      <c r="I18" s="45"/>
      <c r="K18" s="25"/>
    </row>
    <row r="19" spans="1:11" ht="31.5" x14ac:dyDescent="0.25">
      <c r="A19" s="22">
        <v>16</v>
      </c>
      <c r="B19" s="7" t="s">
        <v>54</v>
      </c>
      <c r="C19" s="10" t="s">
        <v>29</v>
      </c>
      <c r="D19" s="11">
        <v>1300813.01</v>
      </c>
      <c r="E19" s="11">
        <v>1600000</v>
      </c>
      <c r="F19" s="5" t="s">
        <v>9</v>
      </c>
      <c r="G19" s="1" t="s">
        <v>22</v>
      </c>
      <c r="H19" s="7" t="s">
        <v>17</v>
      </c>
      <c r="I19" s="45"/>
      <c r="K19" s="25"/>
    </row>
    <row r="20" spans="1:11" ht="63" x14ac:dyDescent="0.25">
      <c r="A20" s="22">
        <v>17</v>
      </c>
      <c r="B20" s="7" t="s">
        <v>55</v>
      </c>
      <c r="C20" s="10" t="s">
        <v>30</v>
      </c>
      <c r="D20" s="11">
        <v>569105.68999999994</v>
      </c>
      <c r="E20" s="11">
        <v>700000</v>
      </c>
      <c r="F20" s="5" t="s">
        <v>9</v>
      </c>
      <c r="G20" s="1" t="s">
        <v>10</v>
      </c>
      <c r="H20" s="7" t="s">
        <v>17</v>
      </c>
      <c r="I20" s="45"/>
      <c r="K20" s="25"/>
    </row>
    <row r="21" spans="1:11" ht="31.5" x14ac:dyDescent="0.25">
      <c r="A21" s="22">
        <v>18</v>
      </c>
      <c r="B21" s="7" t="s">
        <v>56</v>
      </c>
      <c r="C21" s="10" t="s">
        <v>31</v>
      </c>
      <c r="D21" s="11">
        <v>4124934</v>
      </c>
      <c r="E21" s="11">
        <v>5073668.82</v>
      </c>
      <c r="F21" s="5" t="s">
        <v>9</v>
      </c>
      <c r="G21" s="1" t="s">
        <v>22</v>
      </c>
      <c r="H21" s="7" t="s">
        <v>17</v>
      </c>
      <c r="I21" s="45"/>
      <c r="K21" s="25"/>
    </row>
    <row r="22" spans="1:11" ht="47.25" x14ac:dyDescent="0.25">
      <c r="A22" s="22">
        <v>19</v>
      </c>
      <c r="B22" s="7" t="s">
        <v>57</v>
      </c>
      <c r="C22" s="10" t="s">
        <v>32</v>
      </c>
      <c r="D22" s="11">
        <v>3500000</v>
      </c>
      <c r="E22" s="11">
        <v>4305000</v>
      </c>
      <c r="F22" s="5" t="s">
        <v>9</v>
      </c>
      <c r="G22" s="1" t="s">
        <v>22</v>
      </c>
      <c r="H22" s="7" t="s">
        <v>11</v>
      </c>
      <c r="I22" s="37"/>
      <c r="K22" s="25"/>
    </row>
    <row r="23" spans="1:11" ht="47.25" x14ac:dyDescent="0.25">
      <c r="A23" s="22">
        <v>20</v>
      </c>
      <c r="B23" s="7" t="s">
        <v>76</v>
      </c>
      <c r="C23" s="10" t="s">
        <v>33</v>
      </c>
      <c r="D23" s="11">
        <v>2400000</v>
      </c>
      <c r="E23" s="11">
        <v>2952000</v>
      </c>
      <c r="F23" s="5" t="s">
        <v>9</v>
      </c>
      <c r="G23" s="1" t="s">
        <v>22</v>
      </c>
      <c r="H23" s="7" t="s">
        <v>11</v>
      </c>
      <c r="I23" s="45"/>
      <c r="K23" s="25"/>
    </row>
    <row r="24" spans="1:11" ht="63" x14ac:dyDescent="0.25">
      <c r="A24" s="29">
        <v>21</v>
      </c>
      <c r="B24" s="30" t="s">
        <v>58</v>
      </c>
      <c r="C24" s="60" t="s">
        <v>34</v>
      </c>
      <c r="D24" s="61">
        <f>SUM(125000+48780.49)</f>
        <v>173780.49</v>
      </c>
      <c r="E24" s="62">
        <v>213750</v>
      </c>
      <c r="F24" s="30" t="s">
        <v>19</v>
      </c>
      <c r="G24" s="34" t="s">
        <v>10</v>
      </c>
      <c r="H24" s="30" t="s">
        <v>17</v>
      </c>
      <c r="I24" s="64"/>
      <c r="K24" s="25"/>
    </row>
    <row r="25" spans="1:11" ht="47.25" x14ac:dyDescent="0.25">
      <c r="A25" s="22">
        <v>22</v>
      </c>
      <c r="B25" s="7" t="s">
        <v>91</v>
      </c>
      <c r="C25" s="10" t="s">
        <v>35</v>
      </c>
      <c r="D25" s="12">
        <v>1872448.2</v>
      </c>
      <c r="E25" s="11">
        <v>2303111.29</v>
      </c>
      <c r="F25" s="5" t="s">
        <v>9</v>
      </c>
      <c r="G25" s="7" t="s">
        <v>36</v>
      </c>
      <c r="H25" s="7" t="s">
        <v>17</v>
      </c>
      <c r="I25" s="45"/>
      <c r="K25" s="25"/>
    </row>
    <row r="26" spans="1:11" ht="63" x14ac:dyDescent="0.25">
      <c r="A26" s="29">
        <v>23</v>
      </c>
      <c r="B26" s="30" t="s">
        <v>59</v>
      </c>
      <c r="C26" s="31" t="s">
        <v>37</v>
      </c>
      <c r="D26" s="32">
        <f>E26/1.23</f>
        <v>595691.05691056908</v>
      </c>
      <c r="E26" s="32">
        <v>732700</v>
      </c>
      <c r="F26" s="33" t="s">
        <v>38</v>
      </c>
      <c r="G26" s="34" t="s">
        <v>10</v>
      </c>
      <c r="H26" s="35" t="s">
        <v>13</v>
      </c>
      <c r="I26" s="64"/>
      <c r="K26" s="25"/>
    </row>
    <row r="27" spans="1:11" ht="63" x14ac:dyDescent="0.25">
      <c r="A27" s="22">
        <v>24</v>
      </c>
      <c r="B27" s="7" t="s">
        <v>60</v>
      </c>
      <c r="C27" s="10" t="s">
        <v>39</v>
      </c>
      <c r="D27" s="12">
        <f>E27/1.23</f>
        <v>325203.25203252031</v>
      </c>
      <c r="E27" s="12">
        <v>400000</v>
      </c>
      <c r="F27" s="18" t="s">
        <v>38</v>
      </c>
      <c r="G27" s="1" t="s">
        <v>10</v>
      </c>
      <c r="H27" s="18" t="s">
        <v>17</v>
      </c>
      <c r="I27" s="45"/>
      <c r="K27" s="25"/>
    </row>
    <row r="28" spans="1:11" ht="63" x14ac:dyDescent="0.25">
      <c r="A28" s="22">
        <v>25</v>
      </c>
      <c r="B28" s="7" t="s">
        <v>61</v>
      </c>
      <c r="C28" s="10" t="s">
        <v>40</v>
      </c>
      <c r="D28" s="8">
        <v>1422764.23</v>
      </c>
      <c r="E28" s="8">
        <v>1750000</v>
      </c>
      <c r="F28" s="5" t="s">
        <v>9</v>
      </c>
      <c r="G28" s="7" t="s">
        <v>10</v>
      </c>
      <c r="H28" s="5" t="s">
        <v>17</v>
      </c>
      <c r="I28" s="45"/>
      <c r="K28" s="25"/>
    </row>
    <row r="29" spans="1:11" ht="78.75" x14ac:dyDescent="0.25">
      <c r="A29" s="22">
        <v>26</v>
      </c>
      <c r="B29" s="7" t="s">
        <v>62</v>
      </c>
      <c r="C29" s="19" t="s">
        <v>41</v>
      </c>
      <c r="D29" s="8">
        <v>550000</v>
      </c>
      <c r="E29" s="8">
        <v>676500</v>
      </c>
      <c r="F29" s="5" t="s">
        <v>9</v>
      </c>
      <c r="G29" s="7" t="s">
        <v>10</v>
      </c>
      <c r="H29" s="5" t="s">
        <v>17</v>
      </c>
      <c r="I29" s="45"/>
      <c r="K29" s="25"/>
    </row>
    <row r="30" spans="1:11" ht="63" x14ac:dyDescent="0.25">
      <c r="A30" s="23">
        <v>27</v>
      </c>
      <c r="B30" s="4" t="s">
        <v>63</v>
      </c>
      <c r="C30" s="10" t="s">
        <v>64</v>
      </c>
      <c r="D30" s="8">
        <v>545588.19999999995</v>
      </c>
      <c r="E30" s="20">
        <f>D30*1.23</f>
        <v>671073.48599999992</v>
      </c>
      <c r="F30" s="4" t="s">
        <v>9</v>
      </c>
      <c r="G30" s="7" t="s">
        <v>10</v>
      </c>
      <c r="H30" s="4" t="s">
        <v>17</v>
      </c>
      <c r="I30" s="37"/>
      <c r="K30" s="25"/>
    </row>
    <row r="31" spans="1:11" ht="63" x14ac:dyDescent="0.25">
      <c r="A31" s="22">
        <v>28</v>
      </c>
      <c r="B31" s="4" t="s">
        <v>67</v>
      </c>
      <c r="C31" s="2" t="s">
        <v>70</v>
      </c>
      <c r="D31" s="12">
        <v>7219.51</v>
      </c>
      <c r="E31" s="13">
        <v>8880</v>
      </c>
      <c r="F31" s="4" t="s">
        <v>9</v>
      </c>
      <c r="G31" s="7" t="s">
        <v>10</v>
      </c>
      <c r="H31" s="4" t="s">
        <v>17</v>
      </c>
      <c r="I31" s="37"/>
      <c r="K31" s="25"/>
    </row>
    <row r="32" spans="1:11" ht="63" x14ac:dyDescent="0.25">
      <c r="A32" s="22">
        <v>29</v>
      </c>
      <c r="B32" s="9" t="s">
        <v>68</v>
      </c>
      <c r="C32" s="2" t="s">
        <v>71</v>
      </c>
      <c r="D32" s="13">
        <v>197560.98</v>
      </c>
      <c r="E32" s="13">
        <v>243000</v>
      </c>
      <c r="F32" s="4" t="s">
        <v>9</v>
      </c>
      <c r="G32" s="7" t="s">
        <v>10</v>
      </c>
      <c r="H32" s="4" t="s">
        <v>17</v>
      </c>
      <c r="I32" s="37"/>
      <c r="K32" s="25"/>
    </row>
    <row r="33" spans="1:11" ht="63" x14ac:dyDescent="0.25">
      <c r="A33" s="23">
        <v>30</v>
      </c>
      <c r="B33" s="9" t="s">
        <v>66</v>
      </c>
      <c r="C33" s="36" t="s">
        <v>70</v>
      </c>
      <c r="D33" s="12">
        <v>8943.09</v>
      </c>
      <c r="E33" s="12">
        <v>11000</v>
      </c>
      <c r="F33" s="4" t="s">
        <v>9</v>
      </c>
      <c r="G33" s="7" t="s">
        <v>10</v>
      </c>
      <c r="H33" s="18" t="s">
        <v>17</v>
      </c>
      <c r="I33" s="37"/>
      <c r="K33" s="25"/>
    </row>
    <row r="34" spans="1:11" ht="78.75" x14ac:dyDescent="0.25">
      <c r="A34" s="22">
        <v>31</v>
      </c>
      <c r="B34" s="9" t="s">
        <v>73</v>
      </c>
      <c r="C34" s="2" t="s">
        <v>70</v>
      </c>
      <c r="D34" s="13">
        <v>19918.7</v>
      </c>
      <c r="E34" s="20">
        <f>8000+16500</f>
        <v>24500</v>
      </c>
      <c r="F34" s="4" t="s">
        <v>9</v>
      </c>
      <c r="G34" s="7" t="s">
        <v>10</v>
      </c>
      <c r="H34" s="4" t="s">
        <v>17</v>
      </c>
      <c r="I34" s="37"/>
      <c r="K34" s="25"/>
    </row>
    <row r="35" spans="1:11" ht="110.25" x14ac:dyDescent="0.25">
      <c r="A35" s="22">
        <v>32</v>
      </c>
      <c r="B35" s="37" t="s">
        <v>69</v>
      </c>
      <c r="C35" s="2" t="s">
        <v>72</v>
      </c>
      <c r="D35" s="38">
        <v>146341.46</v>
      </c>
      <c r="E35" s="38">
        <v>180000</v>
      </c>
      <c r="F35" s="4" t="s">
        <v>9</v>
      </c>
      <c r="G35" s="7" t="s">
        <v>10</v>
      </c>
      <c r="H35" s="4" t="s">
        <v>17</v>
      </c>
      <c r="I35" s="37"/>
      <c r="K35" s="25"/>
    </row>
    <row r="36" spans="1:11" ht="126" x14ac:dyDescent="0.25">
      <c r="A36" s="23">
        <v>33</v>
      </c>
      <c r="B36" s="21" t="s">
        <v>77</v>
      </c>
      <c r="C36" s="39" t="s">
        <v>78</v>
      </c>
      <c r="D36" s="40">
        <v>243902.44</v>
      </c>
      <c r="E36" s="41">
        <v>300000</v>
      </c>
      <c r="F36" s="42" t="s">
        <v>9</v>
      </c>
      <c r="G36" s="1" t="s">
        <v>10</v>
      </c>
      <c r="H36" s="42" t="s">
        <v>17</v>
      </c>
      <c r="I36" s="37"/>
      <c r="K36" s="25"/>
    </row>
    <row r="37" spans="1:11" ht="189" x14ac:dyDescent="0.25">
      <c r="A37" s="22">
        <v>34</v>
      </c>
      <c r="B37" s="37" t="s">
        <v>89</v>
      </c>
      <c r="C37" s="43" t="s">
        <v>79</v>
      </c>
      <c r="D37" s="44">
        <v>162601.63</v>
      </c>
      <c r="E37" s="44">
        <v>200000</v>
      </c>
      <c r="F37" s="45" t="s">
        <v>9</v>
      </c>
      <c r="G37" s="1" t="s">
        <v>96</v>
      </c>
      <c r="H37" s="46" t="s">
        <v>11</v>
      </c>
      <c r="I37" s="37"/>
      <c r="K37" s="25"/>
    </row>
    <row r="38" spans="1:11" ht="94.5" x14ac:dyDescent="0.25">
      <c r="A38" s="22">
        <v>35</v>
      </c>
      <c r="B38" s="37" t="s">
        <v>88</v>
      </c>
      <c r="C38" s="43" t="s">
        <v>80</v>
      </c>
      <c r="D38" s="44">
        <v>582439.02</v>
      </c>
      <c r="E38" s="44">
        <v>716399.99</v>
      </c>
      <c r="F38" s="45" t="s">
        <v>9</v>
      </c>
      <c r="G38" s="1" t="s">
        <v>20</v>
      </c>
      <c r="H38" s="46" t="s">
        <v>11</v>
      </c>
      <c r="I38" s="37"/>
      <c r="K38" s="25"/>
    </row>
    <row r="39" spans="1:11" ht="94.5" x14ac:dyDescent="0.25">
      <c r="A39" s="22">
        <v>36</v>
      </c>
      <c r="B39" s="37" t="s">
        <v>81</v>
      </c>
      <c r="C39" s="43" t="s">
        <v>82</v>
      </c>
      <c r="D39" s="44">
        <v>1870334.38</v>
      </c>
      <c r="E39" s="44">
        <v>2300511.29</v>
      </c>
      <c r="F39" s="45" t="s">
        <v>9</v>
      </c>
      <c r="G39" s="1" t="s">
        <v>83</v>
      </c>
      <c r="H39" s="46" t="s">
        <v>17</v>
      </c>
      <c r="I39" s="37"/>
      <c r="K39" s="25"/>
    </row>
    <row r="40" spans="1:11" ht="47.25" x14ac:dyDescent="0.25">
      <c r="A40" s="22">
        <v>37</v>
      </c>
      <c r="B40" s="37" t="s">
        <v>84</v>
      </c>
      <c r="C40" s="43" t="s">
        <v>86</v>
      </c>
      <c r="D40" s="44">
        <v>678000</v>
      </c>
      <c r="E40" s="44">
        <v>833940</v>
      </c>
      <c r="F40" s="45" t="s">
        <v>19</v>
      </c>
      <c r="G40" s="1" t="s">
        <v>22</v>
      </c>
      <c r="H40" s="46" t="s">
        <v>17</v>
      </c>
      <c r="I40" s="37"/>
      <c r="K40" s="25"/>
    </row>
    <row r="41" spans="1:11" ht="63" x14ac:dyDescent="0.25">
      <c r="A41" s="47">
        <v>38</v>
      </c>
      <c r="B41" s="48" t="s">
        <v>85</v>
      </c>
      <c r="C41" s="49" t="s">
        <v>87</v>
      </c>
      <c r="D41" s="50">
        <v>530000</v>
      </c>
      <c r="E41" s="50">
        <v>651900</v>
      </c>
      <c r="F41" s="51" t="s">
        <v>19</v>
      </c>
      <c r="G41" s="52" t="s">
        <v>10</v>
      </c>
      <c r="H41" s="53" t="s">
        <v>11</v>
      </c>
      <c r="I41" s="48"/>
      <c r="K41" s="25"/>
    </row>
    <row r="42" spans="1:11" ht="94.5" x14ac:dyDescent="0.25">
      <c r="A42" s="22">
        <v>39</v>
      </c>
      <c r="B42" s="48" t="s">
        <v>93</v>
      </c>
      <c r="C42" s="49" t="s">
        <v>94</v>
      </c>
      <c r="D42" s="50">
        <v>6129000</v>
      </c>
      <c r="E42" s="50">
        <v>7538670</v>
      </c>
      <c r="F42" s="51" t="s">
        <v>9</v>
      </c>
      <c r="G42" s="52" t="s">
        <v>83</v>
      </c>
      <c r="H42" s="53" t="s">
        <v>17</v>
      </c>
      <c r="I42" s="48"/>
      <c r="K42" s="25"/>
    </row>
    <row r="48" spans="1:11" x14ac:dyDescent="0.25">
      <c r="F48" s="25" t="s">
        <v>90</v>
      </c>
    </row>
    <row r="49" spans="6:7" x14ac:dyDescent="0.25">
      <c r="F49" s="66" t="s">
        <v>95</v>
      </c>
      <c r="G49" s="66"/>
    </row>
  </sheetData>
  <mergeCells count="1">
    <mergeCell ref="F49:G49"/>
  </mergeCells>
  <phoneticPr fontId="10" type="noConversion"/>
  <pageMargins left="0.23622047244094491" right="0.23622047244094491" top="1.1417322834645669" bottom="0.74803149606299213" header="0.31496062992125984" footer="0.31496062992125984"/>
  <pageSetup paperSize="8" scale="98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2021-06-07T11:12:57Z</cp:lastPrinted>
  <dcterms:created xsi:type="dcterms:W3CDTF">2021-05-12T06:24:35Z</dcterms:created>
  <dcterms:modified xsi:type="dcterms:W3CDTF">2021-09-20T11:21:02Z</dcterms:modified>
</cp:coreProperties>
</file>