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80" windowWidth="9450" windowHeight="4785" tabRatio="703" activeTab="0"/>
  </bookViews>
  <sheets>
    <sheet name="Zbiorówka" sheetId="1" r:id="rId1"/>
    <sheet name="T3-T4" sheetId="2" r:id="rId2"/>
    <sheet name="T5" sheetId="3" r:id="rId3"/>
    <sheet name="T6" sheetId="4" r:id="rId4"/>
    <sheet name="T7" sheetId="5" r:id="rId5"/>
  </sheets>
  <definedNames>
    <definedName name="_xlnm.Print_Titles" localSheetId="1">'T3-T4'!$3:$4</definedName>
    <definedName name="_xlnm.Print_Titles" localSheetId="2">'T5'!$3:$6</definedName>
    <definedName name="_xlnm.Print_Titles" localSheetId="4">'T7'!$3:$4</definedName>
  </definedNames>
  <calcPr fullCalcOnLoad="1"/>
</workbook>
</file>

<file path=xl/sharedStrings.xml><?xml version="1.0" encoding="utf-8"?>
<sst xmlns="http://schemas.openxmlformats.org/spreadsheetml/2006/main" count="296" uniqueCount="67">
  <si>
    <t>Nr</t>
  </si>
  <si>
    <t>Środki wykorzystane</t>
  </si>
  <si>
    <t>Wykonanie planu</t>
  </si>
  <si>
    <t>Suma:</t>
  </si>
  <si>
    <t>Suma</t>
  </si>
  <si>
    <t>x</t>
  </si>
  <si>
    <t>Nazwa zadania</t>
  </si>
  <si>
    <t>Koszty obsługi realizowanych zadań</t>
  </si>
  <si>
    <t>Średnia</t>
  </si>
  <si>
    <t>Kwota</t>
  </si>
  <si>
    <t>Liczba</t>
  </si>
  <si>
    <t>w tym: na rzecz dzieci i młodzieży</t>
  </si>
  <si>
    <t>Realizacja zadań ogółem</t>
  </si>
  <si>
    <t>Tabela 2. Wykonanie planu z podziałem na województwa</t>
  </si>
  <si>
    <t>Średni koszt realizacji zadania</t>
  </si>
  <si>
    <t>Województwo</t>
  </si>
  <si>
    <t>kwota</t>
  </si>
  <si>
    <t>liczba</t>
  </si>
  <si>
    <t>średni koszt realizacji zadania</t>
  </si>
  <si>
    <t>ogółem</t>
  </si>
  <si>
    <t>usługowym</t>
  </si>
  <si>
    <t>wytwórczym</t>
  </si>
  <si>
    <t>z tego o charakterze</t>
  </si>
  <si>
    <t xml:space="preserve">Dofinansowanie robót budowlanych dotyczących obiektów służących rehabilitacji,                 w związku z potrzebami osób niepełnosprawnych art.35 ust.1 pkt 5 - ogółem </t>
  </si>
  <si>
    <t>Środki wydatkowane ogółem</t>
  </si>
  <si>
    <t>Odsetek</t>
  </si>
  <si>
    <t>Dofinansowanie robót budowlanych dotyczących obiektów służących rehabilitacji, w związku z potrzebami osób niepełnosprawnych art.35 ust.1 pkt 5</t>
  </si>
  <si>
    <t xml:space="preserve">Koszty tworzenia zakładów aktywności zawodowej art.35 ust.1 pkt 6 </t>
  </si>
  <si>
    <t xml:space="preserve">w tym: dofinansowanie ze środków PFRON </t>
  </si>
  <si>
    <t xml:space="preserve">Koszty działania zakładów aktywności zawodowej powstałych w roku sprawozdawczym art.35 ust.1 pkt 6 </t>
  </si>
  <si>
    <t xml:space="preserve">Koszty działania zakładów aktywności zawodowej powstałych w latach poprzednich art.35 ust.1 pkt 6 </t>
  </si>
  <si>
    <t>Dofinansowanie robót budowlanych dotyczących obiektów służących rehabilitacji, 
w związku z potrzebami osób niepełnosprawnych art.35 ust.1 pkt 5 - dzieci i młodzież</t>
  </si>
  <si>
    <t>w tym 
dofinansowanie ze środków PFRON</t>
  </si>
  <si>
    <t>liczba 
ZAZ</t>
  </si>
  <si>
    <t>liczba zatrudnionych osób niepełnosprawnych zgodnie z art.29 ust.1 pkt 1 ustawy</t>
  </si>
  <si>
    <t xml:space="preserve">Środki 
przekazane  </t>
  </si>
  <si>
    <t>Tabela 6. Dofinansowanie kosztów działania zakładów aktywności zawodowej art.35 ust.1 pkt 6.</t>
  </si>
  <si>
    <t>Środki wykorzystane 
na pokrycie kosztów obsługi realizowanych zadań</t>
  </si>
  <si>
    <t>Tabela 3. Zestawienie kwot wydatkowanych na budowę, rozbudowę oraz liczby przeprowadzonych inwestycji - ogółem.</t>
  </si>
  <si>
    <t>Tabela 4. Zestawienie kwot wydatkowanych na budowę, rozbudowę oraz liczby przeprowadzonych inwestycji - dzieci i młodzież.</t>
  </si>
  <si>
    <t>Zadania z zakresu rehabilitacji zawodowej i społecznej zlecane fundacjom 
oraz organizacjom pozarządowym art.36</t>
  </si>
  <si>
    <t>Zadania z zakresu rehabilitacji zawodowej i społecznej zlecane fundacjom oraz organizacjom pozarządowym</t>
  </si>
  <si>
    <t>Tabela 5. Dofinansowanie kosztów tworzenia zakładów aktywności zawodowej art.35 ust.1 pkt 6.</t>
  </si>
  <si>
    <t>wytwórczym i usługowym</t>
  </si>
  <si>
    <t>Zakłady aktywności zawodowej utworzone w 2013 r.</t>
  </si>
  <si>
    <t>Zakłady aktywności zawodowej działające w 2013 r.</t>
  </si>
  <si>
    <t>Tabela1. Zbiorcze zestawienie realizacji zadań w 2013 r. przez samorządy wojewódzkie.</t>
  </si>
  <si>
    <t>Środki 
wg planu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</si>
  <si>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</si>
  <si>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</si>
  <si>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</si>
  <si>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</si>
  <si>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</si>
  <si>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</si>
  <si>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</si>
  <si>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</si>
  <si>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</si>
  <si>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</si>
  <si>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</si>
  <si>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</si>
  <si>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</si>
  <si>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</si>
  <si>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</si>
  <si>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</si>
  <si>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</t>
  </si>
  <si>
    <t>średni koszt 
realizacji zadań</t>
  </si>
  <si>
    <t>Tabela 7. Zestawienie kwot wydatkowanych na realizację zadań zlecanych 
oraz liczby zrealizowanych zadań.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</si>
</sst>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"/>
    <numFmt numFmtId="173" formatCode="0.E+00"/>
    <numFmt numFmtId="174" formatCode="_-* #,##0.000\ _z_ł_-;\-* #,##0.000\ _z_ł_-;_-* &quot;-&quot;??\ _z_ł_-;_-@_-"/>
    <numFmt numFmtId="175" formatCode="#,##0&quot;   &quot;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.00\ &quot;zł&quot;"/>
  </numFmts>
  <fonts count="61">
    <font>
      <sz val="10"/>
      <name val="Arial CE"/>
      <family val="0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 CE"/>
      <family val="0"/>
    </font>
    <font>
      <sz val="7"/>
      <color indexed="8"/>
      <name val="Arial"/>
      <family val="2"/>
    </font>
    <font>
      <sz val="7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 CE"/>
      <family val="2"/>
    </font>
    <font>
      <sz val="7"/>
      <color indexed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i/>
      <sz val="8"/>
      <color indexed="8"/>
      <name val="Arial CE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3" fontId="2" fillId="0" borderId="10" xfId="53" applyNumberFormat="1" applyFont="1" applyFill="1" applyBorder="1" applyAlignment="1">
      <alignment horizontal="right" vertical="center" wrapText="1"/>
      <protection/>
    </xf>
    <xf numFmtId="0" fontId="2" fillId="0" borderId="10" xfId="53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3" fontId="6" fillId="0" borderId="0" xfId="0" applyNumberFormat="1" applyFont="1" applyAlignment="1">
      <alignment vertical="center"/>
    </xf>
    <xf numFmtId="175" fontId="9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1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4" fillId="0" borderId="10" xfId="52" applyNumberFormat="1" applyFont="1" applyFill="1" applyBorder="1" applyAlignment="1">
      <alignment horizontal="right" vertical="center" wrapText="1"/>
      <protection/>
    </xf>
    <xf numFmtId="3" fontId="14" fillId="0" borderId="12" xfId="52" applyNumberFormat="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/>
    </xf>
    <xf numFmtId="0" fontId="2" fillId="0" borderId="11" xfId="53" applyFont="1" applyFill="1" applyBorder="1" applyAlignment="1">
      <alignment horizontal="right" vertical="center" wrapText="1"/>
      <protection/>
    </xf>
    <xf numFmtId="3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 vertical="center"/>
    </xf>
    <xf numFmtId="3" fontId="2" fillId="0" borderId="10" xfId="53" applyNumberFormat="1" applyFont="1" applyFill="1" applyBorder="1" applyAlignment="1">
      <alignment horizontal="right" vertical="center" wrapText="1"/>
      <protection/>
    </xf>
    <xf numFmtId="3" fontId="9" fillId="0" borderId="10" xfId="52" applyNumberFormat="1" applyFont="1" applyFill="1" applyBorder="1" applyAlignment="1">
      <alignment horizontal="right" vertical="center" wrapText="1"/>
      <protection/>
    </xf>
    <xf numFmtId="3" fontId="2" fillId="0" borderId="11" xfId="53" applyNumberFormat="1" applyFont="1" applyFill="1" applyBorder="1" applyAlignment="1">
      <alignment horizontal="right" vertical="center" wrapText="1"/>
      <protection/>
    </xf>
    <xf numFmtId="3" fontId="4" fillId="0" borderId="10" xfId="53" applyNumberFormat="1" applyFont="1" applyFill="1" applyBorder="1" applyAlignment="1">
      <alignment horizontal="left" vertical="center" wrapText="1"/>
      <protection/>
    </xf>
    <xf numFmtId="3" fontId="2" fillId="0" borderId="12" xfId="53" applyNumberFormat="1" applyFont="1" applyFill="1" applyBorder="1" applyAlignment="1">
      <alignment horizontal="right" vertical="center" wrapText="1"/>
      <protection/>
    </xf>
    <xf numFmtId="0" fontId="17" fillId="0" borderId="11" xfId="52" applyFont="1" applyFill="1" applyBorder="1" applyAlignment="1">
      <alignment horizontal="right" wrapText="1"/>
      <protection/>
    </xf>
    <xf numFmtId="0" fontId="17" fillId="0" borderId="10" xfId="52" applyFont="1" applyFill="1" applyBorder="1" applyAlignment="1">
      <alignment horizontal="left" wrapText="1"/>
      <protection/>
    </xf>
    <xf numFmtId="3" fontId="9" fillId="0" borderId="10" xfId="52" applyNumberFormat="1" applyFont="1" applyFill="1" applyBorder="1" applyAlignment="1">
      <alignment horizontal="right" wrapText="1"/>
      <protection/>
    </xf>
    <xf numFmtId="3" fontId="9" fillId="0" borderId="12" xfId="52" applyNumberFormat="1" applyFont="1" applyFill="1" applyBorder="1" applyAlignment="1">
      <alignment horizontal="right" wrapText="1"/>
      <protection/>
    </xf>
    <xf numFmtId="3" fontId="12" fillId="0" borderId="10" xfId="0" applyNumberFormat="1" applyFont="1" applyBorder="1" applyAlignment="1">
      <alignment horizontal="center" vertical="center"/>
    </xf>
    <xf numFmtId="10" fontId="12" fillId="0" borderId="12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4" fillId="33" borderId="10" xfId="53" applyFont="1" applyFill="1" applyBorder="1" applyAlignment="1">
      <alignment horizontal="center" vertical="center" wrapText="1"/>
      <protection/>
    </xf>
    <xf numFmtId="3" fontId="4" fillId="33" borderId="10" xfId="53" applyNumberFormat="1" applyFont="1" applyFill="1" applyBorder="1" applyAlignment="1">
      <alignment horizontal="center" vertical="center" textRotation="90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 wrapText="1"/>
    </xf>
    <xf numFmtId="3" fontId="16" fillId="33" borderId="14" xfId="0" applyNumberFormat="1" applyFont="1" applyFill="1" applyBorder="1" applyAlignment="1">
      <alignment vertical="center"/>
    </xf>
    <xf numFmtId="168" fontId="15" fillId="34" borderId="14" xfId="56" applyNumberFormat="1" applyFont="1" applyFill="1" applyBorder="1" applyAlignment="1">
      <alignment horizontal="right" vertical="center" wrapText="1"/>
    </xf>
    <xf numFmtId="3" fontId="16" fillId="33" borderId="15" xfId="0" applyNumberFormat="1" applyFont="1" applyFill="1" applyBorder="1" applyAlignment="1">
      <alignment vertical="center"/>
    </xf>
    <xf numFmtId="3" fontId="4" fillId="33" borderId="12" xfId="53" applyNumberFormat="1" applyFont="1" applyFill="1" applyBorder="1" applyAlignment="1">
      <alignment horizontal="center" vertical="center" wrapText="1"/>
      <protection/>
    </xf>
    <xf numFmtId="3" fontId="6" fillId="33" borderId="14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vertical="center" wrapText="1"/>
    </xf>
    <xf numFmtId="3" fontId="6" fillId="33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2" fillId="33" borderId="16" xfId="52" applyFont="1" applyFill="1" applyBorder="1" applyAlignment="1">
      <alignment horizontal="center" vertical="center" wrapText="1"/>
      <protection/>
    </xf>
    <xf numFmtId="0" fontId="2" fillId="33" borderId="17" xfId="52" applyFont="1" applyFill="1" applyBorder="1" applyAlignment="1">
      <alignment horizontal="center" vertical="center" wrapText="1"/>
      <protection/>
    </xf>
    <xf numFmtId="3" fontId="2" fillId="33" borderId="17" xfId="52" applyNumberFormat="1" applyFont="1" applyFill="1" applyBorder="1" applyAlignment="1">
      <alignment horizontal="center" vertical="center" wrapText="1"/>
      <protection/>
    </xf>
    <xf numFmtId="168" fontId="2" fillId="33" borderId="17" xfId="5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2" fillId="33" borderId="18" xfId="52" applyNumberFormat="1" applyFont="1" applyFill="1" applyBorder="1" applyAlignment="1">
      <alignment vertical="center" textRotation="90" wrapText="1"/>
      <protection/>
    </xf>
    <xf numFmtId="0" fontId="4" fillId="0" borderId="11" xfId="52" applyFont="1" applyFill="1" applyBorder="1" applyAlignment="1">
      <alignment horizontal="right" vertical="center" wrapText="1"/>
      <protection/>
    </xf>
    <xf numFmtId="0" fontId="18" fillId="33" borderId="11" xfId="0" applyFont="1" applyFill="1" applyBorder="1" applyAlignment="1">
      <alignment vertical="center"/>
    </xf>
    <xf numFmtId="3" fontId="20" fillId="33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vertical="center"/>
    </xf>
    <xf numFmtId="3" fontId="20" fillId="33" borderId="14" xfId="0" applyNumberFormat="1" applyFont="1" applyFill="1" applyBorder="1" applyAlignment="1">
      <alignment horizontal="center" vertical="center"/>
    </xf>
    <xf numFmtId="3" fontId="19" fillId="33" borderId="14" xfId="0" applyNumberFormat="1" applyFont="1" applyFill="1" applyBorder="1" applyAlignment="1">
      <alignment horizontal="center" vertical="center"/>
    </xf>
    <xf numFmtId="10" fontId="18" fillId="33" borderId="15" xfId="0" applyNumberFormat="1" applyFont="1" applyFill="1" applyBorder="1" applyAlignment="1">
      <alignment horizontal="center" vertical="center"/>
    </xf>
    <xf numFmtId="3" fontId="4" fillId="33" borderId="12" xfId="53" applyNumberFormat="1" applyFont="1" applyFill="1" applyBorder="1" applyAlignment="1">
      <alignment horizontal="center" vertical="center" wrapText="1"/>
      <protection/>
    </xf>
    <xf numFmtId="1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10" fontId="13" fillId="0" borderId="12" xfId="0" applyNumberFormat="1" applyFont="1" applyBorder="1" applyAlignment="1">
      <alignment vertical="center"/>
    </xf>
    <xf numFmtId="0" fontId="21" fillId="0" borderId="10" xfId="53" applyFont="1" applyFill="1" applyBorder="1" applyAlignment="1">
      <alignment horizontal="right" vertical="center" wrapText="1"/>
      <protection/>
    </xf>
    <xf numFmtId="0" fontId="22" fillId="0" borderId="0" xfId="0" applyFont="1" applyAlignment="1">
      <alignment vertical="center"/>
    </xf>
    <xf numFmtId="3" fontId="24" fillId="0" borderId="10" xfId="52" applyNumberFormat="1" applyFont="1" applyFill="1" applyBorder="1" applyAlignment="1">
      <alignment horizontal="right" wrapText="1"/>
      <protection/>
    </xf>
    <xf numFmtId="3" fontId="21" fillId="0" borderId="10" xfId="53" applyNumberFormat="1" applyFont="1" applyFill="1" applyBorder="1" applyAlignment="1">
      <alignment horizontal="right" vertical="center" wrapText="1"/>
      <protection/>
    </xf>
    <xf numFmtId="3" fontId="21" fillId="0" borderId="10" xfId="53" applyNumberFormat="1" applyFont="1" applyFill="1" applyBorder="1" applyAlignment="1">
      <alignment horizontal="right" vertical="center" wrapText="1"/>
      <protection/>
    </xf>
    <xf numFmtId="0" fontId="22" fillId="0" borderId="0" xfId="0" applyFont="1" applyAlignment="1">
      <alignment horizontal="right" vertical="center"/>
    </xf>
    <xf numFmtId="3" fontId="2" fillId="33" borderId="17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0" fontId="12" fillId="0" borderId="12" xfId="0" applyNumberFormat="1" applyFont="1" applyBorder="1" applyAlignment="1">
      <alignment vertical="center"/>
    </xf>
    <xf numFmtId="10" fontId="13" fillId="0" borderId="12" xfId="0" applyNumberFormat="1" applyFont="1" applyBorder="1" applyAlignment="1">
      <alignment vertical="center"/>
    </xf>
    <xf numFmtId="168" fontId="14" fillId="0" borderId="10" xfId="56" applyNumberFormat="1" applyFont="1" applyFill="1" applyBorder="1" applyAlignment="1">
      <alignment horizontal="right" vertical="center" wrapText="1"/>
    </xf>
    <xf numFmtId="3" fontId="2" fillId="0" borderId="12" xfId="53" applyNumberFormat="1" applyFont="1" applyFill="1" applyBorder="1" applyAlignment="1">
      <alignment horizontal="right" vertical="center" wrapText="1"/>
      <protection/>
    </xf>
    <xf numFmtId="3" fontId="25" fillId="33" borderId="14" xfId="0" applyNumberFormat="1" applyFont="1" applyFill="1" applyBorder="1" applyAlignment="1">
      <alignment vertical="center"/>
    </xf>
    <xf numFmtId="3" fontId="25" fillId="33" borderId="10" xfId="0" applyNumberFormat="1" applyFont="1" applyFill="1" applyBorder="1" applyAlignment="1">
      <alignment vertical="center"/>
    </xf>
    <xf numFmtId="10" fontId="26" fillId="33" borderId="12" xfId="0" applyNumberFormat="1" applyFont="1" applyFill="1" applyBorder="1" applyAlignment="1">
      <alignment vertical="center"/>
    </xf>
    <xf numFmtId="0" fontId="18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19" fillId="33" borderId="14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33" borderId="16" xfId="53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vertical="center"/>
    </xf>
    <xf numFmtId="0" fontId="4" fillId="33" borderId="17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" fillId="33" borderId="17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23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"/>
  <sheetViews>
    <sheetView tabSelected="1" zoomScale="110" zoomScaleNormal="110" zoomScalePageLayoutView="0" workbookViewId="0" topLeftCell="A1">
      <selection activeCell="J8" sqref="J8"/>
    </sheetView>
  </sheetViews>
  <sheetFormatPr defaultColWidth="9.00390625" defaultRowHeight="12.75"/>
  <cols>
    <col min="1" max="1" width="2.75390625" style="0" customWidth="1"/>
    <col min="2" max="2" width="36.75390625" style="0" customWidth="1"/>
    <col min="3" max="3" width="12.25390625" style="0" bestFit="1" customWidth="1"/>
    <col min="4" max="4" width="11.375" style="0" bestFit="1" customWidth="1"/>
    <col min="5" max="5" width="11.25390625" style="0" bestFit="1" customWidth="1"/>
    <col min="6" max="6" width="8.75390625" style="0" customWidth="1"/>
    <col min="7" max="7" width="8.25390625" style="0" customWidth="1"/>
    <col min="8" max="9" width="11.25390625" style="0" bestFit="1" customWidth="1"/>
  </cols>
  <sheetData>
    <row r="1" spans="1:7" ht="16.5" customHeight="1">
      <c r="A1" s="99" t="s">
        <v>46</v>
      </c>
      <c r="B1" s="99"/>
      <c r="C1" s="99"/>
      <c r="D1" s="99"/>
      <c r="E1" s="99"/>
      <c r="F1" s="99"/>
      <c r="G1" s="99"/>
    </row>
    <row r="2" spans="1:7" ht="15" customHeight="1">
      <c r="A2" s="16"/>
      <c r="B2" s="16"/>
      <c r="C2" s="16"/>
      <c r="D2" s="16"/>
      <c r="E2" s="16"/>
      <c r="F2" s="16"/>
      <c r="G2" s="16"/>
    </row>
    <row r="3" spans="1:7" s="22" customFormat="1" ht="30" customHeight="1">
      <c r="A3" s="56" t="s">
        <v>0</v>
      </c>
      <c r="B3" s="94" t="s">
        <v>6</v>
      </c>
      <c r="C3" s="94"/>
      <c r="D3" s="57" t="s">
        <v>9</v>
      </c>
      <c r="E3" s="57" t="s">
        <v>10</v>
      </c>
      <c r="F3" s="57" t="s">
        <v>8</v>
      </c>
      <c r="G3" s="58" t="s">
        <v>25</v>
      </c>
    </row>
    <row r="4" spans="1:7" s="15" customFormat="1" ht="19.5" customHeight="1">
      <c r="A4" s="10">
        <v>1</v>
      </c>
      <c r="B4" s="96" t="s">
        <v>26</v>
      </c>
      <c r="C4" s="96"/>
      <c r="D4" s="14">
        <v>55082326</v>
      </c>
      <c r="E4" s="11">
        <v>172</v>
      </c>
      <c r="F4" s="11">
        <f>D4/E4</f>
        <v>320246.0813953488</v>
      </c>
      <c r="G4" s="87">
        <f>D4/$D$13</f>
        <v>0.42941266475783596</v>
      </c>
    </row>
    <row r="5" spans="1:7" ht="15.75" customHeight="1">
      <c r="A5" s="10">
        <v>2</v>
      </c>
      <c r="B5" s="100" t="s">
        <v>11</v>
      </c>
      <c r="C5" s="100"/>
      <c r="D5" s="12">
        <v>15696599</v>
      </c>
      <c r="E5" s="13">
        <v>42</v>
      </c>
      <c r="F5" s="13">
        <f>D5/E5</f>
        <v>373728.54761904763</v>
      </c>
      <c r="G5" s="78">
        <f>D5/$D$13</f>
        <v>0.12236807872320393</v>
      </c>
    </row>
    <row r="6" spans="1:9" ht="18" customHeight="1">
      <c r="A6" s="10">
        <v>3</v>
      </c>
      <c r="B6" s="96" t="s">
        <v>27</v>
      </c>
      <c r="C6" s="96"/>
      <c r="D6" s="13">
        <v>22857023</v>
      </c>
      <c r="E6" s="13">
        <v>5</v>
      </c>
      <c r="F6" s="11">
        <f>D6/E6</f>
        <v>4571404.6</v>
      </c>
      <c r="G6" s="36" t="s">
        <v>5</v>
      </c>
      <c r="I6" s="86"/>
    </row>
    <row r="7" spans="1:7" ht="15.75" customHeight="1">
      <c r="A7" s="10">
        <v>4</v>
      </c>
      <c r="B7" s="100" t="s">
        <v>28</v>
      </c>
      <c r="C7" s="100"/>
      <c r="D7" s="13">
        <v>3047820</v>
      </c>
      <c r="E7" s="13">
        <v>5</v>
      </c>
      <c r="F7" s="13">
        <f>D7/E7</f>
        <v>609564</v>
      </c>
      <c r="G7" s="88">
        <f>D7/$D$13</f>
        <v>0.023760298501233002</v>
      </c>
    </row>
    <row r="8" spans="1:9" ht="19.5" customHeight="1">
      <c r="A8" s="10">
        <v>5</v>
      </c>
      <c r="B8" s="96" t="s">
        <v>29</v>
      </c>
      <c r="C8" s="96"/>
      <c r="D8" s="11">
        <v>2967329</v>
      </c>
      <c r="E8" s="11">
        <v>7</v>
      </c>
      <c r="F8" s="35" t="s">
        <v>5</v>
      </c>
      <c r="G8" s="36" t="s">
        <v>5</v>
      </c>
      <c r="H8" s="24"/>
      <c r="I8" s="24"/>
    </row>
    <row r="9" spans="1:9" ht="15.75" customHeight="1">
      <c r="A9" s="10">
        <v>6</v>
      </c>
      <c r="B9" s="100" t="s">
        <v>28</v>
      </c>
      <c r="C9" s="100"/>
      <c r="D9" s="13">
        <v>925439</v>
      </c>
      <c r="E9" s="13">
        <v>4</v>
      </c>
      <c r="F9" s="17" t="s">
        <v>5</v>
      </c>
      <c r="G9" s="88">
        <f>D9/$D$13</f>
        <v>0.007214568735910443</v>
      </c>
      <c r="I9" s="24"/>
    </row>
    <row r="10" spans="1:7" ht="19.5" customHeight="1">
      <c r="A10" s="10">
        <v>7</v>
      </c>
      <c r="B10" s="96" t="s">
        <v>30</v>
      </c>
      <c r="C10" s="96"/>
      <c r="D10" s="11">
        <v>119460551</v>
      </c>
      <c r="E10" s="14">
        <v>67</v>
      </c>
      <c r="F10" s="14">
        <f>D10/E10</f>
        <v>1782993.2985074627</v>
      </c>
      <c r="G10" s="36" t="s">
        <v>5</v>
      </c>
    </row>
    <row r="11" spans="1:8" ht="15.75" customHeight="1">
      <c r="A11" s="10">
        <v>8</v>
      </c>
      <c r="B11" s="100" t="s">
        <v>28</v>
      </c>
      <c r="C11" s="100"/>
      <c r="D11" s="13">
        <v>54501584</v>
      </c>
      <c r="E11" s="12">
        <v>67</v>
      </c>
      <c r="F11" s="12">
        <f>D11/E11</f>
        <v>813456.4776119404</v>
      </c>
      <c r="G11" s="88">
        <f>D11/$D$13</f>
        <v>0.42488529658248336</v>
      </c>
      <c r="H11" s="37"/>
    </row>
    <row r="12" spans="1:8" ht="19.5" customHeight="1">
      <c r="A12" s="10">
        <v>9</v>
      </c>
      <c r="B12" s="97" t="s">
        <v>41</v>
      </c>
      <c r="C12" s="98"/>
      <c r="D12" s="11">
        <v>14716472</v>
      </c>
      <c r="E12" s="14">
        <v>873</v>
      </c>
      <c r="F12" s="14">
        <f>D12/E12</f>
        <v>16857.35624284078</v>
      </c>
      <c r="G12" s="87">
        <f>D12/$D$13</f>
        <v>0.11472717142253723</v>
      </c>
      <c r="H12" s="37"/>
    </row>
    <row r="13" spans="1:8" s="64" customFormat="1" ht="19.5" customHeight="1">
      <c r="A13" s="67">
        <v>10</v>
      </c>
      <c r="B13" s="95" t="s">
        <v>12</v>
      </c>
      <c r="C13" s="95"/>
      <c r="D13" s="92">
        <f>D4+D7+D11+D9+D12</f>
        <v>128273641</v>
      </c>
      <c r="E13" s="68" t="s">
        <v>5</v>
      </c>
      <c r="F13" s="69" t="s">
        <v>5</v>
      </c>
      <c r="G13" s="93">
        <f>D13/$D$13</f>
        <v>1</v>
      </c>
      <c r="H13" s="75"/>
    </row>
    <row r="14" spans="1:7" ht="15.75" customHeight="1">
      <c r="A14" s="10">
        <v>11</v>
      </c>
      <c r="B14" s="96" t="s">
        <v>7</v>
      </c>
      <c r="C14" s="96"/>
      <c r="D14" s="11">
        <v>3204193</v>
      </c>
      <c r="E14" s="17" t="s">
        <v>5</v>
      </c>
      <c r="F14" s="35" t="s">
        <v>5</v>
      </c>
      <c r="G14" s="36" t="s">
        <v>5</v>
      </c>
    </row>
    <row r="15" spans="1:7" s="64" customFormat="1" ht="19.5" customHeight="1">
      <c r="A15" s="70">
        <v>12</v>
      </c>
      <c r="B15" s="102" t="s">
        <v>24</v>
      </c>
      <c r="C15" s="102"/>
      <c r="D15" s="91">
        <f>D13+D14</f>
        <v>131477834</v>
      </c>
      <c r="E15" s="71" t="s">
        <v>5</v>
      </c>
      <c r="F15" s="72" t="s">
        <v>5</v>
      </c>
      <c r="G15" s="73" t="s">
        <v>5</v>
      </c>
    </row>
    <row r="16" ht="54.75" customHeight="1"/>
    <row r="17" spans="1:7" s="19" customFormat="1" ht="18" customHeight="1">
      <c r="A17" s="101" t="s">
        <v>13</v>
      </c>
      <c r="B17" s="101"/>
      <c r="C17" s="101"/>
      <c r="D17" s="101"/>
      <c r="E17" s="101"/>
      <c r="F17" s="101"/>
      <c r="G17" s="101"/>
    </row>
    <row r="18" spans="1:7" ht="18" customHeight="1">
      <c r="A18" s="18"/>
      <c r="B18" s="18"/>
      <c r="C18" s="18"/>
      <c r="D18" s="18"/>
      <c r="E18" s="18"/>
      <c r="F18" s="18"/>
      <c r="G18" s="18"/>
    </row>
    <row r="19" spans="1:7" s="64" customFormat="1" ht="88.5" customHeight="1">
      <c r="A19" s="60" t="s">
        <v>0</v>
      </c>
      <c r="B19" s="61" t="s">
        <v>15</v>
      </c>
      <c r="C19" s="85" t="s">
        <v>47</v>
      </c>
      <c r="D19" s="62" t="s">
        <v>35</v>
      </c>
      <c r="E19" s="62" t="s">
        <v>1</v>
      </c>
      <c r="F19" s="63" t="s">
        <v>2</v>
      </c>
      <c r="G19" s="65" t="s">
        <v>37</v>
      </c>
    </row>
    <row r="20" spans="1:7" ht="15.75" customHeight="1">
      <c r="A20" s="66">
        <v>1</v>
      </c>
      <c r="B20" s="9" t="s">
        <v>48</v>
      </c>
      <c r="C20" s="20">
        <v>10182617</v>
      </c>
      <c r="D20" s="20">
        <v>10182617</v>
      </c>
      <c r="E20" s="20">
        <v>10179134</v>
      </c>
      <c r="F20" s="89">
        <v>0.9996579464787884</v>
      </c>
      <c r="G20" s="21">
        <v>254478</v>
      </c>
    </row>
    <row r="21" spans="1:7" ht="15.75" customHeight="1">
      <c r="A21" s="66">
        <v>2</v>
      </c>
      <c r="B21" s="9" t="s">
        <v>49</v>
      </c>
      <c r="C21" s="20">
        <v>9265953</v>
      </c>
      <c r="D21" s="20">
        <v>9265953</v>
      </c>
      <c r="E21" s="20">
        <v>9265953</v>
      </c>
      <c r="F21" s="89">
        <v>1</v>
      </c>
      <c r="G21" s="21">
        <v>231631</v>
      </c>
    </row>
    <row r="22" spans="1:7" ht="15.75" customHeight="1">
      <c r="A22" s="66">
        <v>3</v>
      </c>
      <c r="B22" s="9" t="s">
        <v>50</v>
      </c>
      <c r="C22" s="20">
        <v>8280294</v>
      </c>
      <c r="D22" s="20">
        <v>8280294</v>
      </c>
      <c r="E22" s="20">
        <v>8239463</v>
      </c>
      <c r="F22" s="89">
        <v>0.9950688948967271</v>
      </c>
      <c r="G22" s="21">
        <v>205986</v>
      </c>
    </row>
    <row r="23" spans="1:7" ht="15.75" customHeight="1">
      <c r="A23" s="66">
        <v>4</v>
      </c>
      <c r="B23" s="9" t="s">
        <v>51</v>
      </c>
      <c r="C23" s="20">
        <v>3042027</v>
      </c>
      <c r="D23" s="20">
        <v>3042027</v>
      </c>
      <c r="E23" s="20">
        <v>3039247</v>
      </c>
      <c r="F23" s="89">
        <v>0.9990861356588879</v>
      </c>
      <c r="G23" s="21">
        <v>73877</v>
      </c>
    </row>
    <row r="24" spans="1:7" ht="15.75" customHeight="1">
      <c r="A24" s="66">
        <v>5</v>
      </c>
      <c r="B24" s="9" t="s">
        <v>52</v>
      </c>
      <c r="C24" s="20">
        <v>7070437</v>
      </c>
      <c r="D24" s="20">
        <v>6763390</v>
      </c>
      <c r="E24" s="20">
        <v>6580094</v>
      </c>
      <c r="F24" s="89">
        <v>0.9306488410829487</v>
      </c>
      <c r="G24" s="21">
        <v>164502</v>
      </c>
    </row>
    <row r="25" spans="1:7" ht="15.75" customHeight="1">
      <c r="A25" s="66">
        <v>6</v>
      </c>
      <c r="B25" s="9" t="s">
        <v>53</v>
      </c>
      <c r="C25" s="20">
        <v>11601444</v>
      </c>
      <c r="D25" s="20">
        <v>11601444</v>
      </c>
      <c r="E25" s="20">
        <v>11541111</v>
      </c>
      <c r="F25" s="89">
        <v>0.9947995266796099</v>
      </c>
      <c r="G25" s="21">
        <v>288528</v>
      </c>
    </row>
    <row r="26" spans="1:7" ht="15.75" customHeight="1">
      <c r="A26" s="66">
        <v>7</v>
      </c>
      <c r="B26" s="9" t="s">
        <v>54</v>
      </c>
      <c r="C26" s="20">
        <v>11823498</v>
      </c>
      <c r="D26" s="20">
        <v>11306930</v>
      </c>
      <c r="E26" s="20">
        <v>11209600</v>
      </c>
      <c r="F26" s="89">
        <v>0.948078140665309</v>
      </c>
      <c r="G26" s="21">
        <v>280241</v>
      </c>
    </row>
    <row r="27" spans="1:7" ht="15.75" customHeight="1">
      <c r="A27" s="66">
        <v>8</v>
      </c>
      <c r="B27" s="9" t="s">
        <v>55</v>
      </c>
      <c r="C27" s="20">
        <v>3502846</v>
      </c>
      <c r="D27" s="20">
        <v>3502846</v>
      </c>
      <c r="E27" s="20">
        <v>3494035</v>
      </c>
      <c r="F27" s="89">
        <v>0.997484616794458</v>
      </c>
      <c r="G27" s="21">
        <v>87351</v>
      </c>
    </row>
    <row r="28" spans="1:7" ht="15.75" customHeight="1">
      <c r="A28" s="66">
        <v>9</v>
      </c>
      <c r="B28" s="9" t="s">
        <v>56</v>
      </c>
      <c r="C28" s="20">
        <v>9278325</v>
      </c>
      <c r="D28" s="20">
        <v>9278325</v>
      </c>
      <c r="E28" s="20">
        <v>9261101</v>
      </c>
      <c r="F28" s="89">
        <v>0.9981436304505393</v>
      </c>
      <c r="G28" s="21">
        <v>231527</v>
      </c>
    </row>
    <row r="29" spans="1:7" ht="15.75" customHeight="1">
      <c r="A29" s="66">
        <v>10</v>
      </c>
      <c r="B29" s="9" t="s">
        <v>57</v>
      </c>
      <c r="C29" s="20">
        <v>2971015</v>
      </c>
      <c r="D29" s="20">
        <v>2971015</v>
      </c>
      <c r="E29" s="20">
        <v>2887692</v>
      </c>
      <c r="F29" s="89">
        <v>0.9719547023491971</v>
      </c>
      <c r="G29" s="21">
        <v>72192</v>
      </c>
    </row>
    <row r="30" spans="1:7" ht="15.75" customHeight="1">
      <c r="A30" s="66">
        <v>11</v>
      </c>
      <c r="B30" s="9" t="s">
        <v>58</v>
      </c>
      <c r="C30" s="20">
        <v>6501587</v>
      </c>
      <c r="D30" s="20">
        <v>6501587</v>
      </c>
      <c r="E30" s="20">
        <v>6484300</v>
      </c>
      <c r="F30" s="89">
        <v>0.9973411107165066</v>
      </c>
      <c r="G30" s="21">
        <v>162104</v>
      </c>
    </row>
    <row r="31" spans="1:7" ht="15.75" customHeight="1">
      <c r="A31" s="66">
        <v>12</v>
      </c>
      <c r="B31" s="9" t="s">
        <v>59</v>
      </c>
      <c r="C31" s="20">
        <v>14948259</v>
      </c>
      <c r="D31" s="20">
        <v>14948259</v>
      </c>
      <c r="E31" s="20">
        <v>14948259</v>
      </c>
      <c r="F31" s="89">
        <v>1</v>
      </c>
      <c r="G31" s="21">
        <v>373706</v>
      </c>
    </row>
    <row r="32" spans="1:7" ht="15.75" customHeight="1">
      <c r="A32" s="66">
        <v>13</v>
      </c>
      <c r="B32" s="9" t="s">
        <v>60</v>
      </c>
      <c r="C32" s="20">
        <v>4541248</v>
      </c>
      <c r="D32" s="20">
        <v>4157594</v>
      </c>
      <c r="E32" s="20">
        <v>4157544</v>
      </c>
      <c r="F32" s="89">
        <v>0.9155069267302732</v>
      </c>
      <c r="G32" s="21">
        <v>103910</v>
      </c>
    </row>
    <row r="33" spans="1:7" ht="15.75" customHeight="1">
      <c r="A33" s="66">
        <v>14</v>
      </c>
      <c r="B33" s="9" t="s">
        <v>61</v>
      </c>
      <c r="C33" s="20">
        <v>6824352</v>
      </c>
      <c r="D33" s="20">
        <v>6824352</v>
      </c>
      <c r="E33" s="20">
        <v>6824331</v>
      </c>
      <c r="F33" s="89">
        <v>0.9999969227847567</v>
      </c>
      <c r="G33" s="21">
        <v>170608</v>
      </c>
    </row>
    <row r="34" spans="1:7" ht="15.75" customHeight="1">
      <c r="A34" s="66">
        <v>15</v>
      </c>
      <c r="B34" s="9" t="s">
        <v>62</v>
      </c>
      <c r="C34" s="20">
        <v>14692305</v>
      </c>
      <c r="D34" s="20">
        <v>14692305</v>
      </c>
      <c r="E34" s="20">
        <v>14687984</v>
      </c>
      <c r="F34" s="89">
        <v>0.9997059004696677</v>
      </c>
      <c r="G34" s="21">
        <v>366708</v>
      </c>
    </row>
    <row r="35" spans="1:7" ht="15.75" customHeight="1">
      <c r="A35" s="66">
        <v>16</v>
      </c>
      <c r="B35" s="9" t="s">
        <v>63</v>
      </c>
      <c r="C35" s="20">
        <v>5473793</v>
      </c>
      <c r="D35" s="20">
        <v>5473793</v>
      </c>
      <c r="E35" s="20">
        <v>5473793</v>
      </c>
      <c r="F35" s="89">
        <v>1</v>
      </c>
      <c r="G35" s="21">
        <v>136844</v>
      </c>
    </row>
    <row r="36" spans="1:7" ht="19.5" customHeight="1">
      <c r="A36" s="41" t="s">
        <v>5</v>
      </c>
      <c r="B36" s="42" t="s">
        <v>3</v>
      </c>
      <c r="C36" s="43">
        <f>SUM(C20:C35)</f>
        <v>130000000</v>
      </c>
      <c r="D36" s="43">
        <f>SUM(D20:D35)</f>
        <v>128792731</v>
      </c>
      <c r="E36" s="43">
        <f>SUM(E20:E35)</f>
        <v>128273641</v>
      </c>
      <c r="F36" s="44">
        <f>E36/C36</f>
        <v>0.9867203153846154</v>
      </c>
      <c r="G36" s="45">
        <f>SUM(G20:G35)</f>
        <v>3204193</v>
      </c>
    </row>
    <row r="37" ht="12.75">
      <c r="E37" s="24"/>
    </row>
    <row r="38" ht="12.75">
      <c r="E38" s="24"/>
    </row>
    <row r="39" ht="12.75">
      <c r="E39" s="76"/>
    </row>
    <row r="40" ht="12.75">
      <c r="E40" s="24"/>
    </row>
    <row r="42" ht="12.75">
      <c r="E42" s="24"/>
    </row>
  </sheetData>
  <sheetProtection password="DFC8" sheet="1" objects="1" scenarios="1"/>
  <mergeCells count="15">
    <mergeCell ref="A17:G17"/>
    <mergeCell ref="B6:C6"/>
    <mergeCell ref="B7:C7"/>
    <mergeCell ref="B9:C9"/>
    <mergeCell ref="B8:C8"/>
    <mergeCell ref="B10:C10"/>
    <mergeCell ref="B11:C11"/>
    <mergeCell ref="B15:C15"/>
    <mergeCell ref="B3:C3"/>
    <mergeCell ref="B13:C13"/>
    <mergeCell ref="B14:C14"/>
    <mergeCell ref="B12:C12"/>
    <mergeCell ref="A1:G1"/>
    <mergeCell ref="B4:C4"/>
    <mergeCell ref="B5:C5"/>
  </mergeCells>
  <printOptions/>
  <pageMargins left="0.5905511811023623" right="0.5511811023622047" top="0.7874015748031497" bottom="0.4724409448818898" header="0.3937007874015748" footer="0.2755905511811024"/>
  <pageSetup horizontalDpi="1200" verticalDpi="12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5"/>
  <sheetViews>
    <sheetView zoomScalePageLayoutView="0" workbookViewId="0" topLeftCell="A1">
      <selection activeCell="H21" sqref="H21"/>
    </sheetView>
  </sheetViews>
  <sheetFormatPr defaultColWidth="9.00390625" defaultRowHeight="9.75" customHeight="1"/>
  <cols>
    <col min="1" max="1" width="3.625" style="5" customWidth="1"/>
    <col min="2" max="2" width="18.75390625" style="4" customWidth="1"/>
    <col min="3" max="3" width="17.375" style="5" customWidth="1"/>
    <col min="4" max="4" width="15.625" style="5" customWidth="1"/>
    <col min="5" max="5" width="16.125" style="7" customWidth="1"/>
    <col min="6" max="7" width="9.125" style="5" customWidth="1"/>
    <col min="8" max="8" width="11.25390625" style="5" bestFit="1" customWidth="1"/>
    <col min="9" max="16384" width="9.125" style="5" customWidth="1"/>
  </cols>
  <sheetData>
    <row r="1" spans="1:5" ht="28.5" customHeight="1">
      <c r="A1" s="103" t="s">
        <v>38</v>
      </c>
      <c r="B1" s="103"/>
      <c r="C1" s="103"/>
      <c r="D1" s="103"/>
      <c r="E1" s="103"/>
    </row>
    <row r="2" ht="15" customHeight="1"/>
    <row r="3" spans="1:5" ht="18" customHeight="1">
      <c r="A3" s="104" t="s">
        <v>0</v>
      </c>
      <c r="B3" s="106" t="s">
        <v>15</v>
      </c>
      <c r="C3" s="108" t="s">
        <v>23</v>
      </c>
      <c r="D3" s="108"/>
      <c r="E3" s="109"/>
    </row>
    <row r="4" spans="1:6" s="4" customFormat="1" ht="21.75" customHeight="1">
      <c r="A4" s="105"/>
      <c r="B4" s="107"/>
      <c r="C4" s="38" t="s">
        <v>16</v>
      </c>
      <c r="D4" s="38" t="s">
        <v>17</v>
      </c>
      <c r="E4" s="46" t="s">
        <v>18</v>
      </c>
      <c r="F4" s="6"/>
    </row>
    <row r="5" spans="1:7" ht="15.75" customHeight="1">
      <c r="A5" s="23">
        <v>1</v>
      </c>
      <c r="B5" s="1" t="s">
        <v>48</v>
      </c>
      <c r="C5" s="8">
        <v>5189559</v>
      </c>
      <c r="D5" s="79">
        <v>15</v>
      </c>
      <c r="E5" s="90">
        <v>345970.6</v>
      </c>
      <c r="F5" s="80"/>
      <c r="G5" s="80"/>
    </row>
    <row r="6" spans="1:5" ht="15.75" customHeight="1">
      <c r="A6" s="23">
        <v>2</v>
      </c>
      <c r="B6" s="1" t="s">
        <v>49</v>
      </c>
      <c r="C6" s="8">
        <v>2327132</v>
      </c>
      <c r="D6" s="3">
        <v>16</v>
      </c>
      <c r="E6" s="90">
        <v>145445.75</v>
      </c>
    </row>
    <row r="7" spans="1:7" ht="15.75" customHeight="1">
      <c r="A7" s="23">
        <v>3</v>
      </c>
      <c r="B7" s="1" t="s">
        <v>50</v>
      </c>
      <c r="C7" s="8">
        <v>2986990</v>
      </c>
      <c r="D7" s="79">
        <v>12</v>
      </c>
      <c r="E7" s="90">
        <v>248915.83333333334</v>
      </c>
      <c r="F7" s="80"/>
      <c r="G7" s="80"/>
    </row>
    <row r="8" spans="1:8" ht="15.75" customHeight="1">
      <c r="A8" s="23">
        <v>4</v>
      </c>
      <c r="B8" s="1" t="s">
        <v>51</v>
      </c>
      <c r="C8" s="8">
        <v>2340160</v>
      </c>
      <c r="D8" s="3">
        <v>15</v>
      </c>
      <c r="E8" s="90">
        <v>156010.66666666666</v>
      </c>
      <c r="H8" s="59"/>
    </row>
    <row r="9" spans="1:7" ht="15.75" customHeight="1">
      <c r="A9" s="23">
        <v>5</v>
      </c>
      <c r="B9" s="1" t="s">
        <v>52</v>
      </c>
      <c r="C9" s="8">
        <v>4348457</v>
      </c>
      <c r="D9" s="79">
        <v>19</v>
      </c>
      <c r="E9" s="90">
        <v>228866.15789473685</v>
      </c>
      <c r="F9" s="80"/>
      <c r="G9" s="80"/>
    </row>
    <row r="10" spans="1:6" ht="15.75" customHeight="1">
      <c r="A10" s="23">
        <v>6</v>
      </c>
      <c r="B10" s="1" t="s">
        <v>53</v>
      </c>
      <c r="C10" s="8">
        <v>6755088</v>
      </c>
      <c r="D10" s="3">
        <v>19</v>
      </c>
      <c r="E10" s="90">
        <v>355530.94736842107</v>
      </c>
      <c r="F10" s="77"/>
    </row>
    <row r="11" spans="1:7" ht="15.75" customHeight="1">
      <c r="A11" s="23">
        <v>7</v>
      </c>
      <c r="B11" s="1" t="s">
        <v>54</v>
      </c>
      <c r="C11" s="8">
        <v>5151143</v>
      </c>
      <c r="D11" s="79">
        <v>11</v>
      </c>
      <c r="E11" s="90">
        <v>468285.7272727273</v>
      </c>
      <c r="F11" s="84"/>
      <c r="G11" s="80"/>
    </row>
    <row r="12" spans="1:6" ht="15.75" customHeight="1">
      <c r="A12" s="23">
        <v>8</v>
      </c>
      <c r="B12" s="1" t="s">
        <v>55</v>
      </c>
      <c r="C12" s="8">
        <v>410620</v>
      </c>
      <c r="D12" s="3">
        <v>2</v>
      </c>
      <c r="E12" s="90">
        <v>205310</v>
      </c>
      <c r="F12" s="77"/>
    </row>
    <row r="13" spans="1:5" ht="15.75" customHeight="1">
      <c r="A13" s="23">
        <v>9</v>
      </c>
      <c r="B13" s="1" t="s">
        <v>56</v>
      </c>
      <c r="C13" s="8">
        <v>2242066</v>
      </c>
      <c r="D13" s="3">
        <v>5</v>
      </c>
      <c r="E13" s="90">
        <v>448413.2</v>
      </c>
    </row>
    <row r="14" spans="1:5" ht="15.75" customHeight="1">
      <c r="A14" s="23">
        <v>10</v>
      </c>
      <c r="B14" s="1" t="s">
        <v>57</v>
      </c>
      <c r="C14" s="2">
        <v>2179177</v>
      </c>
      <c r="D14" s="3">
        <v>7</v>
      </c>
      <c r="E14" s="90">
        <v>311311</v>
      </c>
    </row>
    <row r="15" spans="1:5" ht="15.75" customHeight="1">
      <c r="A15" s="23">
        <v>11</v>
      </c>
      <c r="B15" s="1" t="s">
        <v>58</v>
      </c>
      <c r="C15" s="2">
        <v>3905065</v>
      </c>
      <c r="D15" s="3">
        <v>15</v>
      </c>
      <c r="E15" s="90">
        <v>260337.66666666666</v>
      </c>
    </row>
    <row r="16" spans="1:5" ht="15.75" customHeight="1">
      <c r="A16" s="23">
        <v>12</v>
      </c>
      <c r="B16" s="1" t="s">
        <v>59</v>
      </c>
      <c r="C16" s="2">
        <v>8088475</v>
      </c>
      <c r="D16" s="3">
        <v>18</v>
      </c>
      <c r="E16" s="90">
        <v>449359.72222222225</v>
      </c>
    </row>
    <row r="17" spans="1:5" ht="15.75" customHeight="1">
      <c r="A17" s="23">
        <v>13</v>
      </c>
      <c r="B17" s="1" t="s">
        <v>60</v>
      </c>
      <c r="C17" s="2">
        <v>872749</v>
      </c>
      <c r="D17" s="3">
        <v>7</v>
      </c>
      <c r="E17" s="90">
        <v>124678.42857142857</v>
      </c>
    </row>
    <row r="18" spans="1:5" ht="15.75" customHeight="1">
      <c r="A18" s="23">
        <v>14</v>
      </c>
      <c r="B18" s="1" t="s">
        <v>61</v>
      </c>
      <c r="C18" s="2">
        <v>3680352</v>
      </c>
      <c r="D18" s="3">
        <v>4</v>
      </c>
      <c r="E18" s="90">
        <v>920088</v>
      </c>
    </row>
    <row r="19" spans="1:5" ht="15.75" customHeight="1">
      <c r="A19" s="23">
        <v>15</v>
      </c>
      <c r="B19" s="1" t="s">
        <v>62</v>
      </c>
      <c r="C19" s="2">
        <v>2000000</v>
      </c>
      <c r="D19" s="3">
        <v>2</v>
      </c>
      <c r="E19" s="90">
        <v>1000000</v>
      </c>
    </row>
    <row r="20" spans="1:5" ht="15.75" customHeight="1">
      <c r="A20" s="23">
        <v>16</v>
      </c>
      <c r="B20" s="1" t="s">
        <v>63</v>
      </c>
      <c r="C20" s="2">
        <v>2605293</v>
      </c>
      <c r="D20" s="3">
        <v>5</v>
      </c>
      <c r="E20" s="90">
        <v>521058.6</v>
      </c>
    </row>
    <row r="21" spans="1:5" s="49" customFormat="1" ht="15.75" customHeight="1">
      <c r="A21" s="41" t="s">
        <v>5</v>
      </c>
      <c r="B21" s="42" t="s">
        <v>4</v>
      </c>
      <c r="C21" s="47">
        <f>SUM(C5:C20)</f>
        <v>55082326</v>
      </c>
      <c r="D21" s="47">
        <f>SUM(D5:D20)</f>
        <v>172</v>
      </c>
      <c r="E21" s="48" t="s">
        <v>5</v>
      </c>
    </row>
    <row r="25" spans="1:5" ht="28.5" customHeight="1">
      <c r="A25" s="103" t="s">
        <v>39</v>
      </c>
      <c r="B25" s="103"/>
      <c r="C25" s="103"/>
      <c r="D25" s="103"/>
      <c r="E25" s="103"/>
    </row>
    <row r="26" ht="15" customHeight="1"/>
    <row r="27" spans="1:5" ht="18.75" customHeight="1">
      <c r="A27" s="104" t="s">
        <v>0</v>
      </c>
      <c r="B27" s="106" t="s">
        <v>15</v>
      </c>
      <c r="C27" s="108" t="s">
        <v>31</v>
      </c>
      <c r="D27" s="108"/>
      <c r="E27" s="109"/>
    </row>
    <row r="28" spans="1:5" ht="22.5" customHeight="1">
      <c r="A28" s="105"/>
      <c r="B28" s="107"/>
      <c r="C28" s="38" t="s">
        <v>9</v>
      </c>
      <c r="D28" s="38" t="s">
        <v>10</v>
      </c>
      <c r="E28" s="46" t="s">
        <v>14</v>
      </c>
    </row>
    <row r="29" spans="1:5" ht="15.75" customHeight="1">
      <c r="A29" s="23">
        <v>1</v>
      </c>
      <c r="B29" s="1" t="s">
        <v>48</v>
      </c>
      <c r="C29" s="8">
        <v>1903029</v>
      </c>
      <c r="D29" s="3">
        <v>8</v>
      </c>
      <c r="E29" s="90">
        <v>237878.625</v>
      </c>
    </row>
    <row r="30" spans="1:5" ht="15.75" customHeight="1">
      <c r="A30" s="23">
        <v>2</v>
      </c>
      <c r="B30" s="1" t="s">
        <v>49</v>
      </c>
      <c r="C30" s="8">
        <v>766125</v>
      </c>
      <c r="D30" s="3">
        <v>3</v>
      </c>
      <c r="E30" s="90">
        <v>255375</v>
      </c>
    </row>
    <row r="31" spans="1:5" ht="15.75" customHeight="1">
      <c r="A31" s="23">
        <v>3</v>
      </c>
      <c r="B31" s="1" t="s">
        <v>50</v>
      </c>
      <c r="C31" s="8">
        <v>2055433</v>
      </c>
      <c r="D31" s="3">
        <v>4</v>
      </c>
      <c r="E31" s="90">
        <v>513858.25</v>
      </c>
    </row>
    <row r="32" spans="1:5" ht="15.75" customHeight="1">
      <c r="A32" s="23">
        <v>4</v>
      </c>
      <c r="B32" s="1" t="s">
        <v>51</v>
      </c>
      <c r="C32" s="8">
        <v>0</v>
      </c>
      <c r="D32" s="3">
        <v>0</v>
      </c>
      <c r="E32" s="90" t="s">
        <v>64</v>
      </c>
    </row>
    <row r="33" spans="1:5" ht="15.75" customHeight="1">
      <c r="A33" s="23">
        <v>5</v>
      </c>
      <c r="B33" s="1" t="s">
        <v>52</v>
      </c>
      <c r="C33" s="8">
        <v>2650854</v>
      </c>
      <c r="D33" s="3">
        <v>10</v>
      </c>
      <c r="E33" s="90">
        <v>265085.4</v>
      </c>
    </row>
    <row r="34" spans="1:5" ht="15.75" customHeight="1">
      <c r="A34" s="23">
        <v>6</v>
      </c>
      <c r="B34" s="1" t="s">
        <v>53</v>
      </c>
      <c r="C34" s="8">
        <v>2406218</v>
      </c>
      <c r="D34" s="3">
        <v>5</v>
      </c>
      <c r="E34" s="90">
        <v>481243.6</v>
      </c>
    </row>
    <row r="35" spans="1:5" ht="15.75" customHeight="1">
      <c r="A35" s="23">
        <v>7</v>
      </c>
      <c r="B35" s="1" t="s">
        <v>54</v>
      </c>
      <c r="C35" s="8">
        <v>0</v>
      </c>
      <c r="D35" s="3">
        <v>0</v>
      </c>
      <c r="E35" s="90" t="s">
        <v>64</v>
      </c>
    </row>
    <row r="36" spans="1:5" ht="15.75" customHeight="1">
      <c r="A36" s="23">
        <v>8</v>
      </c>
      <c r="B36" s="1" t="s">
        <v>55</v>
      </c>
      <c r="C36" s="8">
        <v>0</v>
      </c>
      <c r="D36" s="3">
        <v>0</v>
      </c>
      <c r="E36" s="90" t="s">
        <v>64</v>
      </c>
    </row>
    <row r="37" spans="1:5" ht="15.75" customHeight="1">
      <c r="A37" s="23">
        <v>9</v>
      </c>
      <c r="B37" s="1" t="s">
        <v>56</v>
      </c>
      <c r="C37" s="8">
        <v>1106918</v>
      </c>
      <c r="D37" s="3">
        <v>2</v>
      </c>
      <c r="E37" s="90">
        <v>553459</v>
      </c>
    </row>
    <row r="38" spans="1:5" ht="15.75" customHeight="1">
      <c r="A38" s="23">
        <v>10</v>
      </c>
      <c r="B38" s="1" t="s">
        <v>57</v>
      </c>
      <c r="C38" s="2">
        <v>1632077</v>
      </c>
      <c r="D38" s="3">
        <v>5</v>
      </c>
      <c r="E38" s="90">
        <v>326415.4</v>
      </c>
    </row>
    <row r="39" spans="1:5" ht="15.75" customHeight="1">
      <c r="A39" s="23">
        <v>11</v>
      </c>
      <c r="B39" s="1" t="s">
        <v>58</v>
      </c>
      <c r="C39" s="2">
        <v>0</v>
      </c>
      <c r="D39" s="3">
        <v>0</v>
      </c>
      <c r="E39" s="90" t="s">
        <v>64</v>
      </c>
    </row>
    <row r="40" spans="1:5" ht="15.75" customHeight="1">
      <c r="A40" s="23">
        <v>12</v>
      </c>
      <c r="B40" s="1" t="s">
        <v>59</v>
      </c>
      <c r="C40" s="2">
        <v>0</v>
      </c>
      <c r="D40" s="3">
        <v>0</v>
      </c>
      <c r="E40" s="90" t="s">
        <v>64</v>
      </c>
    </row>
    <row r="41" spans="1:5" ht="15.75" customHeight="1">
      <c r="A41" s="23">
        <v>13</v>
      </c>
      <c r="B41" s="1" t="s">
        <v>60</v>
      </c>
      <c r="C41" s="2">
        <v>229945</v>
      </c>
      <c r="D41" s="3">
        <v>2</v>
      </c>
      <c r="E41" s="90">
        <v>114972.5</v>
      </c>
    </row>
    <row r="42" spans="1:5" ht="15.75" customHeight="1">
      <c r="A42" s="23">
        <v>14</v>
      </c>
      <c r="B42" s="1" t="s">
        <v>61</v>
      </c>
      <c r="C42" s="2">
        <v>2216000</v>
      </c>
      <c r="D42" s="3">
        <v>2</v>
      </c>
      <c r="E42" s="90">
        <v>1108000</v>
      </c>
    </row>
    <row r="43" spans="1:5" ht="15.75" customHeight="1">
      <c r="A43" s="23">
        <v>15</v>
      </c>
      <c r="B43" s="1" t="s">
        <v>62</v>
      </c>
      <c r="C43" s="2">
        <v>730000</v>
      </c>
      <c r="D43" s="3">
        <v>1</v>
      </c>
      <c r="E43" s="90">
        <v>730000</v>
      </c>
    </row>
    <row r="44" spans="1:5" ht="15.75" customHeight="1">
      <c r="A44" s="23">
        <v>16</v>
      </c>
      <c r="B44" s="1" t="s">
        <v>63</v>
      </c>
      <c r="C44" s="2">
        <v>0</v>
      </c>
      <c r="D44" s="3">
        <v>0</v>
      </c>
      <c r="E44" s="90" t="s">
        <v>64</v>
      </c>
    </row>
    <row r="45" spans="1:5" ht="15.75" customHeight="1">
      <c r="A45" s="41" t="s">
        <v>5</v>
      </c>
      <c r="B45" s="42" t="s">
        <v>4</v>
      </c>
      <c r="C45" s="47">
        <f>SUM(C29:C44)</f>
        <v>15696599</v>
      </c>
      <c r="D45" s="47">
        <f>SUM(D29:D44)</f>
        <v>42</v>
      </c>
      <c r="E45" s="48" t="s">
        <v>5</v>
      </c>
    </row>
  </sheetData>
  <sheetProtection password="DFC8" sheet="1" objects="1" scenarios="1"/>
  <mergeCells count="8">
    <mergeCell ref="A1:E1"/>
    <mergeCell ref="A25:E25"/>
    <mergeCell ref="A27:A28"/>
    <mergeCell ref="B27:B28"/>
    <mergeCell ref="C27:E27"/>
    <mergeCell ref="C3:E3"/>
    <mergeCell ref="A3:A4"/>
    <mergeCell ref="B3:B4"/>
  </mergeCells>
  <printOptions/>
  <pageMargins left="0.984251968503937" right="0.5511811023622047" top="0.7874015748031497" bottom="0.4724409448818898" header="0.3937007874015748" footer="0.2755905511811024"/>
  <pageSetup horizontalDpi="1200" verticalDpi="12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23"/>
  <sheetViews>
    <sheetView zoomScalePageLayoutView="0" workbookViewId="0" topLeftCell="A1">
      <selection activeCell="H21" sqref="H21"/>
    </sheetView>
  </sheetViews>
  <sheetFormatPr defaultColWidth="9.00390625" defaultRowHeight="9.75" customHeight="1"/>
  <cols>
    <col min="1" max="1" width="3.125" style="5" customWidth="1"/>
    <col min="2" max="2" width="13.25390625" style="4" customWidth="1"/>
    <col min="3" max="3" width="9.75390625" style="5" customWidth="1"/>
    <col min="4" max="4" width="4.00390625" style="5" customWidth="1"/>
    <col min="5" max="6" width="8.875" style="7" customWidth="1"/>
    <col min="7" max="7" width="7.625" style="7" customWidth="1"/>
    <col min="8" max="8" width="11.25390625" style="7" customWidth="1"/>
    <col min="9" max="9" width="7.375" style="5" customWidth="1"/>
    <col min="10" max="10" width="4.00390625" style="5" customWidth="1"/>
    <col min="11" max="11" width="7.625" style="7" customWidth="1"/>
    <col min="12" max="12" width="9.00390625" style="5" customWidth="1"/>
    <col min="13" max="13" width="4.00390625" style="5" customWidth="1"/>
    <col min="14" max="14" width="7.875" style="7" customWidth="1"/>
    <col min="15" max="15" width="9.125" style="5" customWidth="1"/>
    <col min="16" max="16" width="4.00390625" style="5" customWidth="1"/>
    <col min="17" max="17" width="8.375" style="7" customWidth="1"/>
    <col min="18" max="16384" width="9.125" style="5" customWidth="1"/>
  </cols>
  <sheetData>
    <row r="1" spans="1:17" ht="15" customHeight="1">
      <c r="A1" s="103" t="s">
        <v>42</v>
      </c>
      <c r="B1" s="103"/>
      <c r="C1" s="103"/>
      <c r="D1" s="103"/>
      <c r="E1" s="103"/>
      <c r="F1" s="103"/>
      <c r="G1" s="103"/>
      <c r="H1" s="103"/>
      <c r="I1" s="110"/>
      <c r="J1" s="110"/>
      <c r="K1" s="110"/>
      <c r="L1" s="110"/>
      <c r="M1" s="110"/>
      <c r="N1" s="110"/>
      <c r="O1" s="110"/>
      <c r="P1" s="110"/>
      <c r="Q1" s="110"/>
    </row>
    <row r="2" ht="15" customHeight="1"/>
    <row r="3" spans="1:17" ht="15.75" customHeight="1">
      <c r="A3" s="104" t="s">
        <v>0</v>
      </c>
      <c r="B3" s="106" t="s">
        <v>15</v>
      </c>
      <c r="C3" s="108" t="s">
        <v>44</v>
      </c>
      <c r="D3" s="108"/>
      <c r="E3" s="111"/>
      <c r="F3" s="111"/>
      <c r="G3" s="111"/>
      <c r="H3" s="111"/>
      <c r="I3" s="112"/>
      <c r="J3" s="112"/>
      <c r="K3" s="112"/>
      <c r="L3" s="112"/>
      <c r="M3" s="112"/>
      <c r="N3" s="112"/>
      <c r="O3" s="113"/>
      <c r="P3" s="113"/>
      <c r="Q3" s="114"/>
    </row>
    <row r="4" spans="1:17" ht="15.75" customHeight="1">
      <c r="A4" s="119"/>
      <c r="B4" s="120"/>
      <c r="C4" s="115" t="s">
        <v>19</v>
      </c>
      <c r="D4" s="116"/>
      <c r="E4" s="116"/>
      <c r="F4" s="115" t="s">
        <v>32</v>
      </c>
      <c r="G4" s="116"/>
      <c r="H4" s="116"/>
      <c r="I4" s="115" t="s">
        <v>22</v>
      </c>
      <c r="J4" s="116"/>
      <c r="K4" s="116"/>
      <c r="L4" s="116"/>
      <c r="M4" s="116"/>
      <c r="N4" s="116"/>
      <c r="O4" s="117"/>
      <c r="P4" s="117"/>
      <c r="Q4" s="118"/>
    </row>
    <row r="5" spans="1:17" ht="15.75" customHeight="1">
      <c r="A5" s="119"/>
      <c r="B5" s="120"/>
      <c r="C5" s="116"/>
      <c r="D5" s="121"/>
      <c r="E5" s="121"/>
      <c r="F5" s="121"/>
      <c r="G5" s="121"/>
      <c r="H5" s="116"/>
      <c r="I5" s="115" t="s">
        <v>21</v>
      </c>
      <c r="J5" s="116"/>
      <c r="K5" s="116"/>
      <c r="L5" s="115" t="s">
        <v>20</v>
      </c>
      <c r="M5" s="116"/>
      <c r="N5" s="116"/>
      <c r="O5" s="115" t="s">
        <v>43</v>
      </c>
      <c r="P5" s="116"/>
      <c r="Q5" s="122"/>
    </row>
    <row r="6" spans="1:17" s="4" customFormat="1" ht="30" customHeight="1">
      <c r="A6" s="105"/>
      <c r="B6" s="107"/>
      <c r="C6" s="38" t="s">
        <v>16</v>
      </c>
      <c r="D6" s="38" t="s">
        <v>17</v>
      </c>
      <c r="E6" s="50" t="s">
        <v>18</v>
      </c>
      <c r="F6" s="38" t="s">
        <v>16</v>
      </c>
      <c r="G6" s="38" t="s">
        <v>17</v>
      </c>
      <c r="H6" s="50" t="s">
        <v>18</v>
      </c>
      <c r="I6" s="38" t="s">
        <v>16</v>
      </c>
      <c r="J6" s="38" t="s">
        <v>17</v>
      </c>
      <c r="K6" s="50" t="s">
        <v>18</v>
      </c>
      <c r="L6" s="38" t="s">
        <v>16</v>
      </c>
      <c r="M6" s="38" t="s">
        <v>17</v>
      </c>
      <c r="N6" s="50" t="s">
        <v>18</v>
      </c>
      <c r="O6" s="38" t="s">
        <v>16</v>
      </c>
      <c r="P6" s="38" t="s">
        <v>17</v>
      </c>
      <c r="Q6" s="46" t="s">
        <v>18</v>
      </c>
    </row>
    <row r="7" spans="1:17" ht="15" customHeight="1">
      <c r="A7" s="28">
        <v>1</v>
      </c>
      <c r="B7" s="29" t="s">
        <v>48</v>
      </c>
      <c r="C7" s="25">
        <v>270081</v>
      </c>
      <c r="D7" s="82">
        <v>1</v>
      </c>
      <c r="E7" s="83">
        <v>270081</v>
      </c>
      <c r="F7" s="83">
        <v>174782</v>
      </c>
      <c r="G7" s="83">
        <v>1</v>
      </c>
      <c r="H7" s="83">
        <v>174782</v>
      </c>
      <c r="I7" s="25">
        <v>0</v>
      </c>
      <c r="J7" s="2">
        <v>0</v>
      </c>
      <c r="K7" s="83" t="s">
        <v>64</v>
      </c>
      <c r="L7" s="25">
        <v>270081</v>
      </c>
      <c r="M7" s="2">
        <v>1</v>
      </c>
      <c r="N7" s="83">
        <v>270081</v>
      </c>
      <c r="O7" s="27">
        <v>0</v>
      </c>
      <c r="P7" s="2">
        <v>0</v>
      </c>
      <c r="Q7" s="30" t="s">
        <v>64</v>
      </c>
    </row>
    <row r="8" spans="1:17" ht="15" customHeight="1">
      <c r="A8" s="28">
        <v>2</v>
      </c>
      <c r="B8" s="29" t="s">
        <v>49</v>
      </c>
      <c r="C8" s="27">
        <v>4637051</v>
      </c>
      <c r="D8" s="2">
        <v>1</v>
      </c>
      <c r="E8" s="26">
        <v>4637051</v>
      </c>
      <c r="F8" s="26">
        <v>1211271</v>
      </c>
      <c r="G8" s="26">
        <v>1</v>
      </c>
      <c r="H8" s="26">
        <v>1211271</v>
      </c>
      <c r="I8" s="27">
        <v>0</v>
      </c>
      <c r="J8" s="2">
        <v>0</v>
      </c>
      <c r="K8" s="83" t="s">
        <v>64</v>
      </c>
      <c r="L8" s="27">
        <v>0</v>
      </c>
      <c r="M8" s="2">
        <v>0</v>
      </c>
      <c r="N8" s="83" t="s">
        <v>64</v>
      </c>
      <c r="O8" s="27">
        <v>4637051</v>
      </c>
      <c r="P8" s="2">
        <v>1</v>
      </c>
      <c r="Q8" s="30">
        <v>4637051</v>
      </c>
    </row>
    <row r="9" spans="1:17" ht="15" customHeight="1">
      <c r="A9" s="28">
        <v>3</v>
      </c>
      <c r="B9" s="29" t="s">
        <v>50</v>
      </c>
      <c r="C9" s="27">
        <v>0</v>
      </c>
      <c r="D9" s="82">
        <v>0</v>
      </c>
      <c r="E9" s="83" t="s">
        <v>64</v>
      </c>
      <c r="F9" s="83">
        <v>0</v>
      </c>
      <c r="G9" s="83">
        <v>0</v>
      </c>
      <c r="H9" s="83" t="s">
        <v>64</v>
      </c>
      <c r="I9" s="27">
        <v>0</v>
      </c>
      <c r="J9" s="2">
        <v>0</v>
      </c>
      <c r="K9" s="83" t="s">
        <v>64</v>
      </c>
      <c r="L9" s="27">
        <v>0</v>
      </c>
      <c r="M9" s="2">
        <v>0</v>
      </c>
      <c r="N9" s="83" t="s">
        <v>64</v>
      </c>
      <c r="O9" s="27">
        <v>0</v>
      </c>
      <c r="P9" s="2">
        <v>0</v>
      </c>
      <c r="Q9" s="30" t="s">
        <v>64</v>
      </c>
    </row>
    <row r="10" spans="1:17" ht="15" customHeight="1">
      <c r="A10" s="28">
        <v>4</v>
      </c>
      <c r="B10" s="29" t="s">
        <v>51</v>
      </c>
      <c r="C10" s="27">
        <v>0</v>
      </c>
      <c r="D10" s="2">
        <v>0</v>
      </c>
      <c r="E10" s="83" t="s">
        <v>64</v>
      </c>
      <c r="F10" s="26">
        <v>0</v>
      </c>
      <c r="G10" s="26">
        <v>0</v>
      </c>
      <c r="H10" s="83" t="s">
        <v>64</v>
      </c>
      <c r="I10" s="27">
        <v>0</v>
      </c>
      <c r="J10" s="2">
        <v>0</v>
      </c>
      <c r="K10" s="83" t="s">
        <v>64</v>
      </c>
      <c r="L10" s="27">
        <v>0</v>
      </c>
      <c r="M10" s="2">
        <v>0</v>
      </c>
      <c r="N10" s="83" t="s">
        <v>64</v>
      </c>
      <c r="O10" s="27">
        <v>0</v>
      </c>
      <c r="P10" s="2">
        <v>0</v>
      </c>
      <c r="Q10" s="30" t="s">
        <v>64</v>
      </c>
    </row>
    <row r="11" spans="1:17" ht="15" customHeight="1">
      <c r="A11" s="28">
        <v>5</v>
      </c>
      <c r="B11" s="29" t="s">
        <v>52</v>
      </c>
      <c r="C11" s="27">
        <v>0</v>
      </c>
      <c r="D11" s="82">
        <v>0</v>
      </c>
      <c r="E11" s="83" t="s">
        <v>64</v>
      </c>
      <c r="F11" s="83">
        <v>0</v>
      </c>
      <c r="G11" s="83">
        <v>0</v>
      </c>
      <c r="H11" s="83" t="s">
        <v>64</v>
      </c>
      <c r="I11" s="27">
        <v>0</v>
      </c>
      <c r="J11" s="2">
        <v>0</v>
      </c>
      <c r="K11" s="83" t="s">
        <v>64</v>
      </c>
      <c r="L11" s="27">
        <v>0</v>
      </c>
      <c r="M11" s="2">
        <v>0</v>
      </c>
      <c r="N11" s="83" t="s">
        <v>64</v>
      </c>
      <c r="O11" s="27">
        <v>0</v>
      </c>
      <c r="P11" s="2">
        <v>0</v>
      </c>
      <c r="Q11" s="30" t="s">
        <v>64</v>
      </c>
    </row>
    <row r="12" spans="1:17" ht="15" customHeight="1">
      <c r="A12" s="28">
        <v>6</v>
      </c>
      <c r="B12" s="29" t="s">
        <v>53</v>
      </c>
      <c r="C12" s="27">
        <v>0</v>
      </c>
      <c r="D12" s="2">
        <v>0</v>
      </c>
      <c r="E12" s="83" t="s">
        <v>64</v>
      </c>
      <c r="F12" s="26">
        <v>0</v>
      </c>
      <c r="G12" s="26">
        <v>0</v>
      </c>
      <c r="H12" s="83" t="s">
        <v>64</v>
      </c>
      <c r="I12" s="27">
        <v>0</v>
      </c>
      <c r="J12" s="2">
        <v>0</v>
      </c>
      <c r="K12" s="83" t="s">
        <v>64</v>
      </c>
      <c r="L12" s="27">
        <v>0</v>
      </c>
      <c r="M12" s="2">
        <v>0</v>
      </c>
      <c r="N12" s="83" t="s">
        <v>64</v>
      </c>
      <c r="O12" s="27">
        <v>0</v>
      </c>
      <c r="P12" s="2">
        <v>0</v>
      </c>
      <c r="Q12" s="30" t="s">
        <v>64</v>
      </c>
    </row>
    <row r="13" spans="1:17" ht="15" customHeight="1">
      <c r="A13" s="28">
        <v>7</v>
      </c>
      <c r="B13" s="29" t="s">
        <v>54</v>
      </c>
      <c r="C13" s="27">
        <v>0</v>
      </c>
      <c r="D13" s="2">
        <v>0</v>
      </c>
      <c r="E13" s="83" t="s">
        <v>64</v>
      </c>
      <c r="F13" s="26">
        <v>0</v>
      </c>
      <c r="G13" s="26">
        <v>0</v>
      </c>
      <c r="H13" s="83" t="s">
        <v>64</v>
      </c>
      <c r="I13" s="27">
        <v>0</v>
      </c>
      <c r="J13" s="2">
        <v>0</v>
      </c>
      <c r="K13" s="83" t="s">
        <v>64</v>
      </c>
      <c r="L13" s="27">
        <v>0</v>
      </c>
      <c r="M13" s="2">
        <v>0</v>
      </c>
      <c r="N13" s="83" t="s">
        <v>64</v>
      </c>
      <c r="O13" s="27">
        <v>0</v>
      </c>
      <c r="P13" s="2">
        <v>0</v>
      </c>
      <c r="Q13" s="30" t="s">
        <v>64</v>
      </c>
    </row>
    <row r="14" spans="1:17" ht="15" customHeight="1">
      <c r="A14" s="28">
        <v>8</v>
      </c>
      <c r="B14" s="29" t="s">
        <v>55</v>
      </c>
      <c r="C14" s="27">
        <v>0</v>
      </c>
      <c r="D14" s="2">
        <v>0</v>
      </c>
      <c r="E14" s="83" t="s">
        <v>64</v>
      </c>
      <c r="F14" s="26">
        <v>0</v>
      </c>
      <c r="G14" s="26">
        <v>0</v>
      </c>
      <c r="H14" s="83" t="s">
        <v>64</v>
      </c>
      <c r="I14" s="27">
        <v>0</v>
      </c>
      <c r="J14" s="2">
        <v>0</v>
      </c>
      <c r="K14" s="83" t="s">
        <v>64</v>
      </c>
      <c r="L14" s="27">
        <v>0</v>
      </c>
      <c r="M14" s="2">
        <v>0</v>
      </c>
      <c r="N14" s="83" t="s">
        <v>64</v>
      </c>
      <c r="O14" s="27">
        <v>0</v>
      </c>
      <c r="P14" s="2">
        <v>0</v>
      </c>
      <c r="Q14" s="30" t="s">
        <v>64</v>
      </c>
    </row>
    <row r="15" spans="1:17" ht="15" customHeight="1">
      <c r="A15" s="28">
        <v>9</v>
      </c>
      <c r="B15" s="29" t="s">
        <v>56</v>
      </c>
      <c r="C15" s="27">
        <v>0</v>
      </c>
      <c r="D15" s="2">
        <v>0</v>
      </c>
      <c r="E15" s="83" t="s">
        <v>64</v>
      </c>
      <c r="F15" s="26">
        <v>0</v>
      </c>
      <c r="G15" s="26">
        <v>0</v>
      </c>
      <c r="H15" s="83" t="s">
        <v>64</v>
      </c>
      <c r="I15" s="27">
        <v>0</v>
      </c>
      <c r="J15" s="2">
        <v>0</v>
      </c>
      <c r="K15" s="83" t="s">
        <v>64</v>
      </c>
      <c r="L15" s="27">
        <v>0</v>
      </c>
      <c r="M15" s="2">
        <v>0</v>
      </c>
      <c r="N15" s="83" t="s">
        <v>64</v>
      </c>
      <c r="O15" s="27">
        <v>0</v>
      </c>
      <c r="P15" s="2">
        <v>0</v>
      </c>
      <c r="Q15" s="30" t="s">
        <v>64</v>
      </c>
    </row>
    <row r="16" spans="1:17" ht="15" customHeight="1">
      <c r="A16" s="28">
        <v>10</v>
      </c>
      <c r="B16" s="29" t="s">
        <v>57</v>
      </c>
      <c r="C16" s="2">
        <v>361151</v>
      </c>
      <c r="D16" s="2">
        <v>1</v>
      </c>
      <c r="E16" s="26">
        <v>361151</v>
      </c>
      <c r="F16" s="26">
        <v>142504</v>
      </c>
      <c r="G16" s="26">
        <v>1</v>
      </c>
      <c r="H16" s="83">
        <v>142504</v>
      </c>
      <c r="I16" s="2">
        <v>0</v>
      </c>
      <c r="J16" s="2">
        <v>0</v>
      </c>
      <c r="K16" s="83" t="s">
        <v>64</v>
      </c>
      <c r="L16" s="2">
        <v>0</v>
      </c>
      <c r="M16" s="2">
        <v>0</v>
      </c>
      <c r="N16" s="83" t="s">
        <v>64</v>
      </c>
      <c r="O16" s="2">
        <v>361151</v>
      </c>
      <c r="P16" s="2">
        <v>1</v>
      </c>
      <c r="Q16" s="30">
        <v>361151</v>
      </c>
    </row>
    <row r="17" spans="1:17" ht="15" customHeight="1">
      <c r="A17" s="28">
        <v>11</v>
      </c>
      <c r="B17" s="29" t="s">
        <v>58</v>
      </c>
      <c r="C17" s="2">
        <v>0</v>
      </c>
      <c r="D17" s="2">
        <v>0</v>
      </c>
      <c r="E17" s="83" t="s">
        <v>64</v>
      </c>
      <c r="F17" s="26">
        <v>0</v>
      </c>
      <c r="G17" s="26">
        <v>0</v>
      </c>
      <c r="H17" s="83" t="s">
        <v>64</v>
      </c>
      <c r="I17" s="2">
        <v>0</v>
      </c>
      <c r="J17" s="2">
        <v>0</v>
      </c>
      <c r="K17" s="83" t="s">
        <v>64</v>
      </c>
      <c r="L17" s="2">
        <v>0</v>
      </c>
      <c r="M17" s="2">
        <v>0</v>
      </c>
      <c r="N17" s="83" t="s">
        <v>64</v>
      </c>
      <c r="O17" s="2">
        <v>0</v>
      </c>
      <c r="P17" s="2">
        <v>0</v>
      </c>
      <c r="Q17" s="30" t="s">
        <v>64</v>
      </c>
    </row>
    <row r="18" spans="1:17" ht="15" customHeight="1">
      <c r="A18" s="28">
        <v>12</v>
      </c>
      <c r="B18" s="29" t="s">
        <v>59</v>
      </c>
      <c r="C18" s="2">
        <v>0</v>
      </c>
      <c r="D18" s="2">
        <v>0</v>
      </c>
      <c r="E18" s="83" t="s">
        <v>64</v>
      </c>
      <c r="F18" s="26">
        <v>0</v>
      </c>
      <c r="G18" s="26">
        <v>0</v>
      </c>
      <c r="H18" s="83" t="s">
        <v>64</v>
      </c>
      <c r="I18" s="2">
        <v>0</v>
      </c>
      <c r="J18" s="2">
        <v>0</v>
      </c>
      <c r="K18" s="83" t="s">
        <v>64</v>
      </c>
      <c r="L18" s="2">
        <v>0</v>
      </c>
      <c r="M18" s="2">
        <v>0</v>
      </c>
      <c r="N18" s="83" t="s">
        <v>64</v>
      </c>
      <c r="O18" s="2">
        <v>0</v>
      </c>
      <c r="P18" s="2">
        <v>0</v>
      </c>
      <c r="Q18" s="30" t="s">
        <v>64</v>
      </c>
    </row>
    <row r="19" spans="1:17" ht="15" customHeight="1">
      <c r="A19" s="28">
        <v>13</v>
      </c>
      <c r="B19" s="29" t="s">
        <v>60</v>
      </c>
      <c r="C19" s="2">
        <v>804188</v>
      </c>
      <c r="D19" s="2">
        <v>1</v>
      </c>
      <c r="E19" s="83">
        <v>804188</v>
      </c>
      <c r="F19" s="26">
        <v>519263</v>
      </c>
      <c r="G19" s="26">
        <v>1</v>
      </c>
      <c r="H19" s="83">
        <v>519263</v>
      </c>
      <c r="I19" s="2">
        <v>0</v>
      </c>
      <c r="J19" s="2">
        <v>0</v>
      </c>
      <c r="K19" s="83" t="s">
        <v>64</v>
      </c>
      <c r="L19" s="2">
        <v>0</v>
      </c>
      <c r="M19" s="2">
        <v>0</v>
      </c>
      <c r="N19" s="83" t="s">
        <v>64</v>
      </c>
      <c r="O19" s="2">
        <v>804188</v>
      </c>
      <c r="P19" s="2">
        <v>1</v>
      </c>
      <c r="Q19" s="30">
        <v>804188</v>
      </c>
    </row>
    <row r="20" spans="1:17" ht="15" customHeight="1">
      <c r="A20" s="28">
        <v>14</v>
      </c>
      <c r="B20" s="29" t="s">
        <v>61</v>
      </c>
      <c r="C20" s="2">
        <v>0</v>
      </c>
      <c r="D20" s="2">
        <v>0</v>
      </c>
      <c r="E20" s="83" t="s">
        <v>64</v>
      </c>
      <c r="F20" s="26">
        <v>0</v>
      </c>
      <c r="G20" s="26">
        <v>0</v>
      </c>
      <c r="H20" s="83" t="s">
        <v>64</v>
      </c>
      <c r="I20" s="2">
        <v>0</v>
      </c>
      <c r="J20" s="2">
        <v>0</v>
      </c>
      <c r="K20" s="83" t="s">
        <v>64</v>
      </c>
      <c r="L20" s="2">
        <v>0</v>
      </c>
      <c r="M20" s="2">
        <v>0</v>
      </c>
      <c r="N20" s="83" t="s">
        <v>64</v>
      </c>
      <c r="O20" s="2">
        <v>0</v>
      </c>
      <c r="P20" s="2">
        <v>0</v>
      </c>
      <c r="Q20" s="30" t="s">
        <v>64</v>
      </c>
    </row>
    <row r="21" spans="1:17" ht="15" customHeight="1">
      <c r="A21" s="28">
        <v>15</v>
      </c>
      <c r="B21" s="29" t="s">
        <v>62</v>
      </c>
      <c r="C21" s="2">
        <v>0</v>
      </c>
      <c r="D21" s="2">
        <v>0</v>
      </c>
      <c r="E21" s="83" t="s">
        <v>64</v>
      </c>
      <c r="F21" s="26">
        <v>0</v>
      </c>
      <c r="G21" s="26">
        <v>0</v>
      </c>
      <c r="H21" s="83" t="s">
        <v>64</v>
      </c>
      <c r="I21" s="2">
        <v>0</v>
      </c>
      <c r="J21" s="2">
        <v>0</v>
      </c>
      <c r="K21" s="83" t="s">
        <v>64</v>
      </c>
      <c r="L21" s="2">
        <v>0</v>
      </c>
      <c r="M21" s="2">
        <v>0</v>
      </c>
      <c r="N21" s="83" t="s">
        <v>64</v>
      </c>
      <c r="O21" s="2">
        <v>0</v>
      </c>
      <c r="P21" s="2">
        <v>0</v>
      </c>
      <c r="Q21" s="30" t="s">
        <v>64</v>
      </c>
    </row>
    <row r="22" spans="1:17" ht="15" customHeight="1">
      <c r="A22" s="28">
        <v>16</v>
      </c>
      <c r="B22" s="29" t="s">
        <v>63</v>
      </c>
      <c r="C22" s="2">
        <v>16784552</v>
      </c>
      <c r="D22" s="2">
        <v>1</v>
      </c>
      <c r="E22" s="83">
        <v>16784552</v>
      </c>
      <c r="F22" s="26">
        <v>1000000</v>
      </c>
      <c r="G22" s="26">
        <v>1</v>
      </c>
      <c r="H22" s="83">
        <v>1000000</v>
      </c>
      <c r="I22" s="2">
        <v>0</v>
      </c>
      <c r="J22" s="2">
        <v>0</v>
      </c>
      <c r="K22" s="83" t="s">
        <v>64</v>
      </c>
      <c r="L22" s="2">
        <v>0</v>
      </c>
      <c r="M22" s="2">
        <v>0</v>
      </c>
      <c r="N22" s="83" t="s">
        <v>64</v>
      </c>
      <c r="O22" s="2">
        <v>16784552</v>
      </c>
      <c r="P22" s="2">
        <v>1</v>
      </c>
      <c r="Q22" s="30">
        <v>16784552</v>
      </c>
    </row>
    <row r="23" spans="1:17" ht="15" customHeight="1">
      <c r="A23" s="51" t="s">
        <v>5</v>
      </c>
      <c r="B23" s="52" t="s">
        <v>4</v>
      </c>
      <c r="C23" s="47">
        <f>SUM(C7:C22)</f>
        <v>22857023</v>
      </c>
      <c r="D23" s="47">
        <f>SUM(D7:D22)</f>
        <v>5</v>
      </c>
      <c r="E23" s="53" t="s">
        <v>5</v>
      </c>
      <c r="F23" s="47">
        <f>SUM(F7:F22)</f>
        <v>3047820</v>
      </c>
      <c r="G23" s="47">
        <f>SUM(G7:G22)</f>
        <v>5</v>
      </c>
      <c r="H23" s="53" t="s">
        <v>5</v>
      </c>
      <c r="I23" s="47">
        <f>SUM(I7:I22)</f>
        <v>0</v>
      </c>
      <c r="J23" s="47">
        <f>SUM(J7:J22)</f>
        <v>0</v>
      </c>
      <c r="K23" s="53" t="s">
        <v>5</v>
      </c>
      <c r="L23" s="47">
        <f>SUM(L7:L22)</f>
        <v>270081</v>
      </c>
      <c r="M23" s="47">
        <f>SUM(M7:M22)</f>
        <v>1</v>
      </c>
      <c r="N23" s="53" t="s">
        <v>5</v>
      </c>
      <c r="O23" s="47">
        <f>SUM(O7:O22)</f>
        <v>22586942</v>
      </c>
      <c r="P23" s="47">
        <f>SUM(P7:P22)</f>
        <v>4</v>
      </c>
      <c r="Q23" s="48" t="s">
        <v>5</v>
      </c>
    </row>
  </sheetData>
  <sheetProtection password="DFC8" sheet="1" objects="1" scenarios="1"/>
  <mergeCells count="10">
    <mergeCell ref="A1:Q1"/>
    <mergeCell ref="C3:Q3"/>
    <mergeCell ref="I4:Q4"/>
    <mergeCell ref="A3:A6"/>
    <mergeCell ref="B3:B6"/>
    <mergeCell ref="I5:K5"/>
    <mergeCell ref="L5:N5"/>
    <mergeCell ref="C4:E5"/>
    <mergeCell ref="F4:H5"/>
    <mergeCell ref="O5:Q5"/>
  </mergeCells>
  <printOptions/>
  <pageMargins left="0.984251968503937" right="0.5511811023622047" top="0.7874015748031497" bottom="0.4724409448818898" header="0.3937007874015748" footer="0.2755905511811024"/>
  <pageSetup horizontalDpi="1200" verticalDpi="12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7"/>
  <sheetViews>
    <sheetView zoomScalePageLayoutView="0" workbookViewId="0" topLeftCell="A1">
      <selection activeCell="G37" sqref="G37"/>
    </sheetView>
  </sheetViews>
  <sheetFormatPr defaultColWidth="9.00390625" defaultRowHeight="9.75" customHeight="1"/>
  <cols>
    <col min="1" max="1" width="3.125" style="5" customWidth="1"/>
    <col min="2" max="2" width="13.25390625" style="4" customWidth="1"/>
    <col min="3" max="3" width="11.875" style="5" customWidth="1"/>
    <col min="4" max="4" width="7.75390625" style="5" customWidth="1"/>
    <col min="5" max="5" width="10.75390625" style="7" customWidth="1"/>
    <col min="6" max="6" width="11.875" style="7" customWidth="1"/>
    <col min="7" max="7" width="7.75390625" style="7" customWidth="1"/>
    <col min="8" max="8" width="11.875" style="5" customWidth="1"/>
    <col min="9" max="9" width="7.75390625" style="7" customWidth="1"/>
    <col min="10" max="10" width="11.875" style="5" customWidth="1"/>
    <col min="11" max="11" width="7.75390625" style="7" customWidth="1"/>
    <col min="12" max="12" width="11.875" style="5" customWidth="1"/>
    <col min="13" max="13" width="7.75390625" style="7" customWidth="1"/>
    <col min="14" max="16384" width="9.125" style="5" customWidth="1"/>
  </cols>
  <sheetData>
    <row r="1" spans="1:13" ht="15" customHeight="1">
      <c r="A1" s="103" t="s">
        <v>36</v>
      </c>
      <c r="B1" s="103"/>
      <c r="C1" s="103"/>
      <c r="D1" s="103"/>
      <c r="E1" s="103"/>
      <c r="F1" s="103"/>
      <c r="G1" s="103"/>
      <c r="H1" s="110"/>
      <c r="I1" s="110"/>
      <c r="J1" s="110"/>
      <c r="K1" s="110"/>
      <c r="L1" s="110"/>
      <c r="M1" s="110"/>
    </row>
    <row r="2" ht="15" customHeight="1"/>
    <row r="3" spans="1:13" s="54" customFormat="1" ht="15.75" customHeight="1">
      <c r="A3" s="104" t="s">
        <v>0</v>
      </c>
      <c r="B3" s="106" t="s">
        <v>15</v>
      </c>
      <c r="C3" s="108" t="s">
        <v>45</v>
      </c>
      <c r="D3" s="108"/>
      <c r="E3" s="111"/>
      <c r="F3" s="111"/>
      <c r="G3" s="111"/>
      <c r="H3" s="112"/>
      <c r="I3" s="112"/>
      <c r="J3" s="112"/>
      <c r="K3" s="112"/>
      <c r="L3" s="113"/>
      <c r="M3" s="114"/>
    </row>
    <row r="4" spans="1:13" s="54" customFormat="1" ht="15.75" customHeight="1">
      <c r="A4" s="119"/>
      <c r="B4" s="120"/>
      <c r="C4" s="115" t="s">
        <v>19</v>
      </c>
      <c r="D4" s="116"/>
      <c r="E4" s="116"/>
      <c r="F4" s="115" t="s">
        <v>32</v>
      </c>
      <c r="G4" s="116"/>
      <c r="H4" s="115" t="s">
        <v>22</v>
      </c>
      <c r="I4" s="116"/>
      <c r="J4" s="116"/>
      <c r="K4" s="116"/>
      <c r="L4" s="117"/>
      <c r="M4" s="118"/>
    </row>
    <row r="5" spans="1:13" s="54" customFormat="1" ht="15.75" customHeight="1">
      <c r="A5" s="119"/>
      <c r="B5" s="120"/>
      <c r="C5" s="116"/>
      <c r="D5" s="121"/>
      <c r="E5" s="121"/>
      <c r="F5" s="121"/>
      <c r="G5" s="121"/>
      <c r="H5" s="115" t="s">
        <v>21</v>
      </c>
      <c r="I5" s="116"/>
      <c r="J5" s="115" t="s">
        <v>20</v>
      </c>
      <c r="K5" s="116"/>
      <c r="L5" s="115" t="s">
        <v>43</v>
      </c>
      <c r="M5" s="122"/>
    </row>
    <row r="6" spans="1:13" s="54" customFormat="1" ht="65.25" customHeight="1">
      <c r="A6" s="105"/>
      <c r="B6" s="107"/>
      <c r="C6" s="38" t="s">
        <v>16</v>
      </c>
      <c r="D6" s="38" t="s">
        <v>33</v>
      </c>
      <c r="E6" s="39" t="s">
        <v>34</v>
      </c>
      <c r="F6" s="38" t="s">
        <v>16</v>
      </c>
      <c r="G6" s="38" t="s">
        <v>33</v>
      </c>
      <c r="H6" s="38" t="s">
        <v>16</v>
      </c>
      <c r="I6" s="38" t="s">
        <v>33</v>
      </c>
      <c r="J6" s="38" t="s">
        <v>16</v>
      </c>
      <c r="K6" s="38" t="s">
        <v>33</v>
      </c>
      <c r="L6" s="38" t="s">
        <v>16</v>
      </c>
      <c r="M6" s="40" t="s">
        <v>33</v>
      </c>
    </row>
    <row r="7" spans="1:13" ht="15" customHeight="1">
      <c r="A7" s="31">
        <v>1</v>
      </c>
      <c r="B7" s="32" t="s">
        <v>48</v>
      </c>
      <c r="C7" s="33">
        <v>8194904</v>
      </c>
      <c r="D7" s="81">
        <v>4</v>
      </c>
      <c r="E7" s="81">
        <v>189</v>
      </c>
      <c r="F7" s="81">
        <v>3685493</v>
      </c>
      <c r="G7" s="81">
        <v>4</v>
      </c>
      <c r="H7" s="33">
        <v>1724539</v>
      </c>
      <c r="I7" s="33">
        <v>1</v>
      </c>
      <c r="J7" s="33">
        <v>1589186</v>
      </c>
      <c r="K7" s="33">
        <v>1</v>
      </c>
      <c r="L7" s="33">
        <v>4881179</v>
      </c>
      <c r="M7" s="34">
        <v>2</v>
      </c>
    </row>
    <row r="8" spans="1:13" ht="15" customHeight="1">
      <c r="A8" s="31">
        <v>2</v>
      </c>
      <c r="B8" s="32" t="s">
        <v>49</v>
      </c>
      <c r="C8" s="33">
        <v>8935202</v>
      </c>
      <c r="D8" s="33">
        <v>7</v>
      </c>
      <c r="E8" s="33">
        <v>279</v>
      </c>
      <c r="F8" s="33">
        <v>5427550</v>
      </c>
      <c r="G8" s="33">
        <v>6</v>
      </c>
      <c r="H8" s="33">
        <v>0</v>
      </c>
      <c r="I8" s="33">
        <v>0</v>
      </c>
      <c r="J8" s="33">
        <v>1897166</v>
      </c>
      <c r="K8" s="33">
        <v>2</v>
      </c>
      <c r="L8" s="33">
        <v>7038036</v>
      </c>
      <c r="M8" s="34">
        <v>5</v>
      </c>
    </row>
    <row r="9" spans="1:13" ht="15" customHeight="1">
      <c r="A9" s="31">
        <v>3</v>
      </c>
      <c r="B9" s="32" t="s">
        <v>50</v>
      </c>
      <c r="C9" s="33">
        <v>8463312</v>
      </c>
      <c r="D9" s="81">
        <v>5</v>
      </c>
      <c r="E9" s="81">
        <v>177</v>
      </c>
      <c r="F9" s="81">
        <v>3497086</v>
      </c>
      <c r="G9" s="81">
        <v>5</v>
      </c>
      <c r="H9" s="33">
        <v>0</v>
      </c>
      <c r="I9" s="33">
        <v>0</v>
      </c>
      <c r="J9" s="33">
        <v>0</v>
      </c>
      <c r="K9" s="33">
        <v>0</v>
      </c>
      <c r="L9" s="33">
        <v>8463312</v>
      </c>
      <c r="M9" s="34">
        <v>5</v>
      </c>
    </row>
    <row r="10" spans="1:13" ht="15" customHeight="1">
      <c r="A10" s="31">
        <v>4</v>
      </c>
      <c r="B10" s="32" t="s">
        <v>51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</row>
    <row r="11" spans="1:13" ht="15" customHeight="1">
      <c r="A11" s="31">
        <v>5</v>
      </c>
      <c r="B11" s="32" t="s">
        <v>52</v>
      </c>
      <c r="C11" s="33">
        <v>2476034</v>
      </c>
      <c r="D11" s="81">
        <v>3</v>
      </c>
      <c r="E11" s="81">
        <v>78</v>
      </c>
      <c r="F11" s="81">
        <v>1532478</v>
      </c>
      <c r="G11" s="81">
        <v>3</v>
      </c>
      <c r="H11" s="33">
        <v>0</v>
      </c>
      <c r="I11" s="33">
        <v>0</v>
      </c>
      <c r="J11" s="33">
        <v>1929070</v>
      </c>
      <c r="K11" s="33">
        <v>2</v>
      </c>
      <c r="L11" s="33">
        <v>546964</v>
      </c>
      <c r="M11" s="34">
        <v>1</v>
      </c>
    </row>
    <row r="12" spans="1:13" ht="15" customHeight="1">
      <c r="A12" s="31">
        <v>6</v>
      </c>
      <c r="B12" s="32" t="s">
        <v>53</v>
      </c>
      <c r="C12" s="33">
        <v>8422957</v>
      </c>
      <c r="D12" s="33">
        <v>6</v>
      </c>
      <c r="E12" s="33">
        <v>212</v>
      </c>
      <c r="F12" s="33">
        <v>3610888</v>
      </c>
      <c r="G12" s="33">
        <v>6</v>
      </c>
      <c r="H12" s="33">
        <v>0</v>
      </c>
      <c r="I12" s="33">
        <v>0</v>
      </c>
      <c r="J12" s="33">
        <v>2573964</v>
      </c>
      <c r="K12" s="33">
        <v>2</v>
      </c>
      <c r="L12" s="33">
        <v>5848993</v>
      </c>
      <c r="M12" s="34">
        <v>4</v>
      </c>
    </row>
    <row r="13" spans="1:13" ht="15" customHeight="1">
      <c r="A13" s="31">
        <v>7</v>
      </c>
      <c r="B13" s="32" t="s">
        <v>54</v>
      </c>
      <c r="C13" s="33">
        <v>9028523</v>
      </c>
      <c r="D13" s="33">
        <v>6</v>
      </c>
      <c r="E13" s="33">
        <v>209</v>
      </c>
      <c r="F13" s="33">
        <v>3647352</v>
      </c>
      <c r="G13" s="33">
        <v>6</v>
      </c>
      <c r="H13" s="33">
        <v>0</v>
      </c>
      <c r="I13" s="33">
        <v>0</v>
      </c>
      <c r="J13" s="33">
        <v>924629</v>
      </c>
      <c r="K13" s="33">
        <v>1</v>
      </c>
      <c r="L13" s="33">
        <v>8103894</v>
      </c>
      <c r="M13" s="34">
        <v>5</v>
      </c>
    </row>
    <row r="14" spans="1:13" ht="15" customHeight="1">
      <c r="A14" s="31">
        <v>8</v>
      </c>
      <c r="B14" s="32" t="s">
        <v>55</v>
      </c>
      <c r="C14" s="33">
        <v>3398251</v>
      </c>
      <c r="D14" s="33">
        <v>2</v>
      </c>
      <c r="E14" s="33">
        <v>108</v>
      </c>
      <c r="F14" s="33">
        <v>1998000</v>
      </c>
      <c r="G14" s="33">
        <v>2</v>
      </c>
      <c r="H14" s="33">
        <v>0</v>
      </c>
      <c r="I14" s="33">
        <v>0</v>
      </c>
      <c r="J14" s="33">
        <v>0</v>
      </c>
      <c r="K14" s="33">
        <v>0</v>
      </c>
      <c r="L14" s="33">
        <v>3398251</v>
      </c>
      <c r="M14" s="34">
        <v>2</v>
      </c>
    </row>
    <row r="15" spans="1:13" ht="15" customHeight="1">
      <c r="A15" s="31">
        <v>9</v>
      </c>
      <c r="B15" s="32" t="s">
        <v>56</v>
      </c>
      <c r="C15" s="33">
        <v>12699485</v>
      </c>
      <c r="D15" s="33">
        <v>8</v>
      </c>
      <c r="E15" s="33">
        <v>254</v>
      </c>
      <c r="F15" s="33">
        <v>6320366</v>
      </c>
      <c r="G15" s="33">
        <v>8</v>
      </c>
      <c r="H15" s="33">
        <v>0</v>
      </c>
      <c r="I15" s="33">
        <v>0</v>
      </c>
      <c r="J15" s="33">
        <v>6848573</v>
      </c>
      <c r="K15" s="33">
        <v>4</v>
      </c>
      <c r="L15" s="33">
        <v>5850912</v>
      </c>
      <c r="M15" s="34">
        <v>4</v>
      </c>
    </row>
    <row r="16" spans="1:13" ht="15" customHeight="1">
      <c r="A16" s="31">
        <v>10</v>
      </c>
      <c r="B16" s="32" t="s">
        <v>57</v>
      </c>
      <c r="C16" s="33">
        <v>945944</v>
      </c>
      <c r="D16" s="33">
        <v>2</v>
      </c>
      <c r="E16" s="33">
        <v>48</v>
      </c>
      <c r="F16" s="33">
        <v>369189</v>
      </c>
      <c r="G16" s="33">
        <v>2</v>
      </c>
      <c r="H16" s="33">
        <v>0</v>
      </c>
      <c r="I16" s="33">
        <v>0</v>
      </c>
      <c r="J16" s="33">
        <v>0</v>
      </c>
      <c r="K16" s="33">
        <v>0</v>
      </c>
      <c r="L16" s="33">
        <v>945944</v>
      </c>
      <c r="M16" s="34">
        <v>2</v>
      </c>
    </row>
    <row r="17" spans="1:13" ht="15" customHeight="1">
      <c r="A17" s="31">
        <v>11</v>
      </c>
      <c r="B17" s="32" t="s">
        <v>58</v>
      </c>
      <c r="C17" s="33">
        <v>5374175</v>
      </c>
      <c r="D17" s="33">
        <v>2</v>
      </c>
      <c r="E17" s="33">
        <v>85</v>
      </c>
      <c r="F17" s="33">
        <v>1692500</v>
      </c>
      <c r="G17" s="33">
        <v>2</v>
      </c>
      <c r="H17" s="33">
        <v>1699350</v>
      </c>
      <c r="I17" s="33">
        <v>1</v>
      </c>
      <c r="J17" s="33">
        <v>3674825</v>
      </c>
      <c r="K17" s="33">
        <v>1</v>
      </c>
      <c r="L17" s="33">
        <v>0</v>
      </c>
      <c r="M17" s="34">
        <v>0</v>
      </c>
    </row>
    <row r="18" spans="1:13" ht="15" customHeight="1">
      <c r="A18" s="31">
        <v>12</v>
      </c>
      <c r="B18" s="32" t="s">
        <v>59</v>
      </c>
      <c r="C18" s="33">
        <v>17787328</v>
      </c>
      <c r="D18" s="33">
        <v>9</v>
      </c>
      <c r="E18" s="33">
        <v>379</v>
      </c>
      <c r="F18" s="33">
        <v>6859784</v>
      </c>
      <c r="G18" s="33">
        <v>8</v>
      </c>
      <c r="H18" s="33">
        <v>0</v>
      </c>
      <c r="I18" s="33">
        <v>0</v>
      </c>
      <c r="J18" s="33">
        <v>5514131</v>
      </c>
      <c r="K18" s="33">
        <v>2</v>
      </c>
      <c r="L18" s="33">
        <v>12273197</v>
      </c>
      <c r="M18" s="34">
        <v>7</v>
      </c>
    </row>
    <row r="19" spans="1:13" ht="15" customHeight="1">
      <c r="A19" s="31">
        <v>13</v>
      </c>
      <c r="B19" s="32" t="s">
        <v>60</v>
      </c>
      <c r="C19" s="33">
        <v>3475482</v>
      </c>
      <c r="D19" s="33">
        <v>3</v>
      </c>
      <c r="E19" s="33">
        <v>128</v>
      </c>
      <c r="F19" s="33">
        <v>2465532</v>
      </c>
      <c r="G19" s="33">
        <v>3</v>
      </c>
      <c r="H19" s="33">
        <v>0</v>
      </c>
      <c r="I19" s="33">
        <v>0</v>
      </c>
      <c r="J19" s="33">
        <v>0</v>
      </c>
      <c r="K19" s="33">
        <v>0</v>
      </c>
      <c r="L19" s="33">
        <v>3475482</v>
      </c>
      <c r="M19" s="34">
        <v>3</v>
      </c>
    </row>
    <row r="20" spans="1:13" ht="15" customHeight="1">
      <c r="A20" s="31">
        <v>14</v>
      </c>
      <c r="B20" s="32" t="s">
        <v>61</v>
      </c>
      <c r="C20" s="33">
        <v>7817138</v>
      </c>
      <c r="D20" s="33">
        <v>5</v>
      </c>
      <c r="E20" s="33">
        <v>171</v>
      </c>
      <c r="F20" s="33">
        <v>2960000</v>
      </c>
      <c r="G20" s="33">
        <v>5</v>
      </c>
      <c r="H20" s="33">
        <v>0</v>
      </c>
      <c r="I20" s="33">
        <v>0</v>
      </c>
      <c r="J20" s="33">
        <v>0</v>
      </c>
      <c r="K20" s="33">
        <v>0</v>
      </c>
      <c r="L20" s="33">
        <v>7817138</v>
      </c>
      <c r="M20" s="34">
        <v>5</v>
      </c>
    </row>
    <row r="21" spans="1:13" ht="15" customHeight="1">
      <c r="A21" s="31">
        <v>15</v>
      </c>
      <c r="B21" s="32" t="s">
        <v>62</v>
      </c>
      <c r="C21" s="33">
        <v>18004543</v>
      </c>
      <c r="D21" s="33">
        <v>9</v>
      </c>
      <c r="E21" s="33">
        <v>403</v>
      </c>
      <c r="F21" s="33">
        <v>9492305</v>
      </c>
      <c r="G21" s="33">
        <v>9</v>
      </c>
      <c r="H21" s="33">
        <v>0</v>
      </c>
      <c r="I21" s="33">
        <v>0</v>
      </c>
      <c r="J21" s="33">
        <v>0</v>
      </c>
      <c r="K21" s="33">
        <v>0</v>
      </c>
      <c r="L21" s="33">
        <v>18004543</v>
      </c>
      <c r="M21" s="34">
        <v>9</v>
      </c>
    </row>
    <row r="22" spans="1:13" ht="15" customHeight="1">
      <c r="A22" s="31">
        <v>16</v>
      </c>
      <c r="B22" s="32" t="s">
        <v>63</v>
      </c>
      <c r="C22" s="33">
        <v>7404602</v>
      </c>
      <c r="D22" s="33">
        <v>3</v>
      </c>
      <c r="E22" s="33">
        <v>230</v>
      </c>
      <c r="F22" s="33">
        <v>1868500</v>
      </c>
      <c r="G22" s="33">
        <v>2</v>
      </c>
      <c r="H22" s="33">
        <v>3652904</v>
      </c>
      <c r="I22" s="33">
        <v>1</v>
      </c>
      <c r="J22" s="33">
        <v>0</v>
      </c>
      <c r="K22" s="33">
        <v>0</v>
      </c>
      <c r="L22" s="33">
        <v>3751698</v>
      </c>
      <c r="M22" s="34">
        <v>2</v>
      </c>
    </row>
    <row r="23" spans="1:13" ht="15" customHeight="1">
      <c r="A23" s="51" t="s">
        <v>5</v>
      </c>
      <c r="B23" s="52" t="s">
        <v>4</v>
      </c>
      <c r="C23" s="47">
        <f aca="true" t="shared" si="0" ref="C23:M23">SUM(C7:C22)</f>
        <v>122427880</v>
      </c>
      <c r="D23" s="47">
        <f t="shared" si="0"/>
        <v>74</v>
      </c>
      <c r="E23" s="47">
        <f t="shared" si="0"/>
        <v>2950</v>
      </c>
      <c r="F23" s="47">
        <f t="shared" si="0"/>
        <v>55427023</v>
      </c>
      <c r="G23" s="47">
        <f t="shared" si="0"/>
        <v>71</v>
      </c>
      <c r="H23" s="47">
        <f t="shared" si="0"/>
        <v>7076793</v>
      </c>
      <c r="I23" s="47">
        <f t="shared" si="0"/>
        <v>3</v>
      </c>
      <c r="J23" s="47">
        <f t="shared" si="0"/>
        <v>24951544</v>
      </c>
      <c r="K23" s="47">
        <f t="shared" si="0"/>
        <v>15</v>
      </c>
      <c r="L23" s="47">
        <f t="shared" si="0"/>
        <v>90399543</v>
      </c>
      <c r="M23" s="55">
        <f t="shared" si="0"/>
        <v>56</v>
      </c>
    </row>
    <row r="25" spans="3:13" ht="15" customHeight="1" hidden="1">
      <c r="C25" s="59">
        <v>552581</v>
      </c>
      <c r="D25" s="59">
        <v>3</v>
      </c>
      <c r="F25" s="7">
        <v>132693</v>
      </c>
      <c r="G25" s="7">
        <v>1</v>
      </c>
      <c r="J25" s="5">
        <v>66956</v>
      </c>
      <c r="K25" s="7">
        <v>1</v>
      </c>
      <c r="L25" s="5">
        <v>485625</v>
      </c>
      <c r="M25" s="7">
        <v>2</v>
      </c>
    </row>
    <row r="26" spans="3:13" ht="15" customHeight="1" hidden="1">
      <c r="C26" s="59">
        <v>59485301</v>
      </c>
      <c r="D26" s="59">
        <v>58</v>
      </c>
      <c r="F26" s="7">
        <v>37372070</v>
      </c>
      <c r="G26" s="7">
        <v>57</v>
      </c>
      <c r="J26" s="5">
        <v>13057284</v>
      </c>
      <c r="K26" s="7">
        <v>14</v>
      </c>
      <c r="L26" s="5">
        <v>43736759</v>
      </c>
      <c r="M26" s="7">
        <v>41</v>
      </c>
    </row>
    <row r="27" spans="3:13" ht="15" customHeight="1" hidden="1">
      <c r="C27" s="59">
        <f>SUM(C25:C26)</f>
        <v>60037882</v>
      </c>
      <c r="D27" s="59">
        <f>SUM(D25:D26)</f>
        <v>61</v>
      </c>
      <c r="F27" s="59">
        <f>SUM(F25:F26)</f>
        <v>37504763</v>
      </c>
      <c r="G27" s="59">
        <f>SUM(G25:G26)</f>
        <v>58</v>
      </c>
      <c r="J27" s="59">
        <f>SUM(J25:J26)</f>
        <v>13124240</v>
      </c>
      <c r="K27" s="59">
        <f>SUM(K25:K26)</f>
        <v>15</v>
      </c>
      <c r="L27" s="59">
        <f>SUM(L25:L26)</f>
        <v>44222384</v>
      </c>
      <c r="M27" s="59">
        <f>SUM(M25:M26)</f>
        <v>43</v>
      </c>
    </row>
    <row r="28" ht="15" customHeight="1" hidden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 password="DFC8" sheet="1" objects="1" scenarios="1"/>
  <mergeCells count="10">
    <mergeCell ref="A1:M1"/>
    <mergeCell ref="A3:A6"/>
    <mergeCell ref="B3:B6"/>
    <mergeCell ref="C3:M3"/>
    <mergeCell ref="C4:E5"/>
    <mergeCell ref="H4:M4"/>
    <mergeCell ref="H5:I5"/>
    <mergeCell ref="J5:K5"/>
    <mergeCell ref="L5:M5"/>
    <mergeCell ref="F4:G5"/>
  </mergeCells>
  <printOptions/>
  <pageMargins left="0.984251968503937" right="0.5511811023622047" top="0.7874015748031497" bottom="0.4724409448818898" header="0.3937007874015748" footer="0.2755905511811024"/>
  <pageSetup horizontalDpi="1200" verticalDpi="12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"/>
  <sheetViews>
    <sheetView zoomScale="115" zoomScaleNormal="115" zoomScalePageLayoutView="0" workbookViewId="0" topLeftCell="A1">
      <selection activeCell="A2" sqref="A2"/>
    </sheetView>
  </sheetViews>
  <sheetFormatPr defaultColWidth="9.00390625" defaultRowHeight="9.75" customHeight="1"/>
  <cols>
    <col min="1" max="1" width="3.625" style="5" customWidth="1"/>
    <col min="2" max="2" width="18.75390625" style="4" customWidth="1"/>
    <col min="3" max="3" width="17.375" style="5" customWidth="1"/>
    <col min="4" max="4" width="15.625" style="5" customWidth="1"/>
    <col min="5" max="5" width="16.125" style="7" customWidth="1"/>
    <col min="6" max="7" width="9.125" style="5" customWidth="1"/>
    <col min="8" max="8" width="11.25390625" style="5" bestFit="1" customWidth="1"/>
    <col min="9" max="16384" width="9.125" style="5" customWidth="1"/>
  </cols>
  <sheetData>
    <row r="1" spans="1:5" ht="28.5" customHeight="1">
      <c r="A1" s="103" t="s">
        <v>66</v>
      </c>
      <c r="B1" s="103"/>
      <c r="C1" s="103"/>
      <c r="D1" s="103"/>
      <c r="E1" s="103"/>
    </row>
    <row r="2" ht="15" customHeight="1"/>
    <row r="3" spans="1:5" ht="18" customHeight="1">
      <c r="A3" s="104" t="s">
        <v>0</v>
      </c>
      <c r="B3" s="106" t="s">
        <v>15</v>
      </c>
      <c r="C3" s="108" t="s">
        <v>40</v>
      </c>
      <c r="D3" s="108"/>
      <c r="E3" s="109"/>
    </row>
    <row r="4" spans="1:6" s="4" customFormat="1" ht="21.75" customHeight="1">
      <c r="A4" s="105"/>
      <c r="B4" s="107"/>
      <c r="C4" s="38" t="s">
        <v>16</v>
      </c>
      <c r="D4" s="38" t="s">
        <v>17</v>
      </c>
      <c r="E4" s="74" t="s">
        <v>65</v>
      </c>
      <c r="F4" s="6"/>
    </row>
    <row r="5" spans="1:7" ht="15.75" customHeight="1">
      <c r="A5" s="23">
        <v>1</v>
      </c>
      <c r="B5" s="1" t="s">
        <v>48</v>
      </c>
      <c r="C5" s="8">
        <v>1129300</v>
      </c>
      <c r="D5" s="79">
        <v>67</v>
      </c>
      <c r="E5" s="90">
        <f>C5/D5</f>
        <v>16855.223880597016</v>
      </c>
      <c r="F5" s="80"/>
      <c r="G5" s="80"/>
    </row>
    <row r="6" spans="1:5" ht="15.75" customHeight="1">
      <c r="A6" s="23">
        <v>2</v>
      </c>
      <c r="B6" s="1" t="s">
        <v>49</v>
      </c>
      <c r="C6" s="8">
        <v>300000</v>
      </c>
      <c r="D6" s="3">
        <v>40</v>
      </c>
      <c r="E6" s="90">
        <f aca="true" t="shared" si="0" ref="E6:E19">C6/D6</f>
        <v>7500</v>
      </c>
    </row>
    <row r="7" spans="1:7" ht="15.75" customHeight="1">
      <c r="A7" s="23">
        <v>3</v>
      </c>
      <c r="B7" s="1" t="s">
        <v>50</v>
      </c>
      <c r="C7" s="8">
        <v>1755387</v>
      </c>
      <c r="D7" s="79">
        <v>152</v>
      </c>
      <c r="E7" s="90">
        <f t="shared" si="0"/>
        <v>11548.598684210527</v>
      </c>
      <c r="F7" s="80"/>
      <c r="G7" s="80"/>
    </row>
    <row r="8" spans="1:8" ht="15.75" customHeight="1">
      <c r="A8" s="23">
        <v>4</v>
      </c>
      <c r="B8" s="1" t="s">
        <v>51</v>
      </c>
      <c r="C8" s="8">
        <v>699087</v>
      </c>
      <c r="D8" s="3">
        <v>62</v>
      </c>
      <c r="E8" s="90">
        <f t="shared" si="0"/>
        <v>11275.59677419355</v>
      </c>
      <c r="H8" s="59"/>
    </row>
    <row r="9" spans="1:7" ht="15.75" customHeight="1">
      <c r="A9" s="23">
        <v>5</v>
      </c>
      <c r="B9" s="1" t="s">
        <v>52</v>
      </c>
      <c r="C9" s="8">
        <v>699159</v>
      </c>
      <c r="D9" s="79">
        <v>51</v>
      </c>
      <c r="E9" s="90">
        <f t="shared" si="0"/>
        <v>13709</v>
      </c>
      <c r="F9" s="80"/>
      <c r="G9" s="80"/>
    </row>
    <row r="10" spans="1:6" ht="15.75" customHeight="1">
      <c r="A10" s="23">
        <v>6</v>
      </c>
      <c r="B10" s="1" t="s">
        <v>53</v>
      </c>
      <c r="C10" s="8">
        <v>1175135</v>
      </c>
      <c r="D10" s="3">
        <v>62</v>
      </c>
      <c r="E10" s="90">
        <f t="shared" si="0"/>
        <v>18953.790322580644</v>
      </c>
      <c r="F10" s="77"/>
    </row>
    <row r="11" spans="1:7" ht="15.75" customHeight="1">
      <c r="A11" s="23">
        <v>7</v>
      </c>
      <c r="B11" s="1" t="s">
        <v>54</v>
      </c>
      <c r="C11" s="8">
        <v>2411105</v>
      </c>
      <c r="D11" s="79">
        <v>128</v>
      </c>
      <c r="E11" s="90">
        <f t="shared" si="0"/>
        <v>18836.7578125</v>
      </c>
      <c r="F11" s="84"/>
      <c r="G11" s="80"/>
    </row>
    <row r="12" spans="1:6" ht="15.75" customHeight="1">
      <c r="A12" s="23">
        <v>8</v>
      </c>
      <c r="B12" s="1" t="s">
        <v>55</v>
      </c>
      <c r="C12" s="8">
        <v>1085415</v>
      </c>
      <c r="D12" s="3">
        <v>37</v>
      </c>
      <c r="E12" s="90">
        <f t="shared" si="0"/>
        <v>29335.54054054054</v>
      </c>
      <c r="F12" s="77"/>
    </row>
    <row r="13" spans="1:5" ht="15.75" customHeight="1">
      <c r="A13" s="23">
        <v>9</v>
      </c>
      <c r="B13" s="1" t="s">
        <v>56</v>
      </c>
      <c r="C13" s="8">
        <v>698669</v>
      </c>
      <c r="D13" s="3">
        <v>33</v>
      </c>
      <c r="E13" s="90">
        <f t="shared" si="0"/>
        <v>21171.78787878788</v>
      </c>
    </row>
    <row r="14" spans="1:5" ht="15.75" customHeight="1">
      <c r="A14" s="23">
        <v>10</v>
      </c>
      <c r="B14" s="1" t="s">
        <v>57</v>
      </c>
      <c r="C14" s="2">
        <v>196822</v>
      </c>
      <c r="D14" s="3">
        <v>24</v>
      </c>
      <c r="E14" s="90">
        <f t="shared" si="0"/>
        <v>8200.916666666666</v>
      </c>
    </row>
    <row r="15" spans="1:5" ht="15.75" customHeight="1">
      <c r="A15" s="23">
        <v>11</v>
      </c>
      <c r="B15" s="1" t="s">
        <v>58</v>
      </c>
      <c r="C15" s="2">
        <v>886735</v>
      </c>
      <c r="D15" s="3">
        <v>97</v>
      </c>
      <c r="E15" s="90">
        <f t="shared" si="0"/>
        <v>9141.59793814433</v>
      </c>
    </row>
    <row r="16" spans="1:5" ht="15.75" customHeight="1">
      <c r="A16" s="23">
        <v>12</v>
      </c>
      <c r="B16" s="1" t="s">
        <v>59</v>
      </c>
      <c r="C16" s="2">
        <v>0</v>
      </c>
      <c r="D16" s="3">
        <v>0</v>
      </c>
      <c r="E16" s="90" t="s">
        <v>64</v>
      </c>
    </row>
    <row r="17" spans="1:5" ht="15.75" customHeight="1">
      <c r="A17" s="23">
        <v>13</v>
      </c>
      <c r="B17" s="1" t="s">
        <v>60</v>
      </c>
      <c r="C17" s="2">
        <v>300000</v>
      </c>
      <c r="D17" s="3">
        <v>28</v>
      </c>
      <c r="E17" s="90">
        <f t="shared" si="0"/>
        <v>10714.285714285714</v>
      </c>
    </row>
    <row r="18" spans="1:5" ht="15.75" customHeight="1">
      <c r="A18" s="23">
        <v>14</v>
      </c>
      <c r="B18" s="1" t="s">
        <v>61</v>
      </c>
      <c r="C18" s="2">
        <v>183979</v>
      </c>
      <c r="D18" s="3">
        <v>10</v>
      </c>
      <c r="E18" s="90">
        <f t="shared" si="0"/>
        <v>18397.9</v>
      </c>
    </row>
    <row r="19" spans="1:5" ht="15.75" customHeight="1">
      <c r="A19" s="23">
        <v>15</v>
      </c>
      <c r="B19" s="1" t="s">
        <v>62</v>
      </c>
      <c r="C19" s="8">
        <v>3195679</v>
      </c>
      <c r="D19" s="3">
        <v>83</v>
      </c>
      <c r="E19" s="90">
        <f t="shared" si="0"/>
        <v>38502.156626506025</v>
      </c>
    </row>
    <row r="20" spans="1:5" ht="15.75" customHeight="1">
      <c r="A20" s="23">
        <v>16</v>
      </c>
      <c r="B20" s="1" t="s">
        <v>63</v>
      </c>
      <c r="C20" s="2">
        <v>0</v>
      </c>
      <c r="D20" s="3">
        <v>0</v>
      </c>
      <c r="E20" s="90" t="s">
        <v>64</v>
      </c>
    </row>
    <row r="21" spans="1:5" s="49" customFormat="1" ht="15.75" customHeight="1">
      <c r="A21" s="41" t="s">
        <v>5</v>
      </c>
      <c r="B21" s="42" t="s">
        <v>4</v>
      </c>
      <c r="C21" s="47">
        <f>SUM(C5:C20)</f>
        <v>14716472</v>
      </c>
      <c r="D21" s="47">
        <f>SUM(D5:D20)</f>
        <v>874</v>
      </c>
      <c r="E21" s="48" t="s">
        <v>5</v>
      </c>
    </row>
  </sheetData>
  <sheetProtection password="DFC8" sheet="1" objects="1" scenarios="1"/>
  <mergeCells count="4">
    <mergeCell ref="A1:E1"/>
    <mergeCell ref="A3:A4"/>
    <mergeCell ref="B3:B4"/>
    <mergeCell ref="C3:E3"/>
  </mergeCells>
  <printOptions/>
  <pageMargins left="0.984251968503937" right="0.5511811023622047" top="0.7874015748031497" bottom="0.4724409448818898" header="0.3937007874015748" footer="0.2755905511811024"/>
  <pageSetup horizontalDpi="1200" verticalDpi="12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Piotr M</cp:lastModifiedBy>
  <cp:lastPrinted>2014-02-12T12:26:18Z</cp:lastPrinted>
  <dcterms:created xsi:type="dcterms:W3CDTF">2001-03-23T08:52:09Z</dcterms:created>
  <dcterms:modified xsi:type="dcterms:W3CDTF">2015-03-16T08:51:01Z</dcterms:modified>
  <cp:category/>
  <cp:version/>
  <cp:contentType/>
  <cp:contentStatus/>
</cp:coreProperties>
</file>