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180" windowWidth="9450" windowHeight="4785" tabRatio="703"/>
  </bookViews>
  <sheets>
    <sheet name="Zbiorówka" sheetId="37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45621"/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3" i="42"/>
  <c r="E12" i="42"/>
  <c r="E11" i="42"/>
  <c r="E10" i="42"/>
  <c r="E9" i="42"/>
  <c r="E8" i="42"/>
  <c r="E7" i="42"/>
  <c r="E6" i="42"/>
  <c r="E5" i="42"/>
  <c r="F23" i="39" l="1"/>
  <c r="F12" i="37"/>
  <c r="F11" i="37"/>
  <c r="F23" i="40"/>
  <c r="F10" i="37"/>
  <c r="C21" i="38"/>
  <c r="D21" i="38"/>
  <c r="D21" i="42"/>
  <c r="C21" i="42"/>
  <c r="D13" i="37"/>
  <c r="G7" i="37" s="1"/>
  <c r="M27" i="40"/>
  <c r="L27" i="40"/>
  <c r="K27" i="40"/>
  <c r="J27" i="40"/>
  <c r="G27" i="40"/>
  <c r="F27" i="40"/>
  <c r="D27" i="40"/>
  <c r="C27" i="40"/>
  <c r="C45" i="38"/>
  <c r="D45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  <c r="F7" i="37"/>
  <c r="F6" i="37"/>
  <c r="F5" i="37"/>
  <c r="F4" i="37"/>
  <c r="G36" i="37"/>
  <c r="E36" i="37"/>
  <c r="C36" i="37"/>
  <c r="D36" i="37"/>
  <c r="G13" i="37"/>
  <c r="F36" i="37" l="1"/>
  <c r="G5" i="37"/>
  <c r="G4" i="37"/>
  <c r="G11" i="37"/>
  <c r="D15" i="37"/>
  <c r="G9" i="37"/>
  <c r="G12" i="37"/>
</calcChain>
</file>

<file path=xl/sharedStrings.xml><?xml version="1.0" encoding="utf-8"?>
<sst xmlns="http://schemas.openxmlformats.org/spreadsheetml/2006/main" count="285" uniqueCount="68">
  <si>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</si>
  <si>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</si>
  <si>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</si>
  <si>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</si>
  <si>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</si>
  <si>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</si>
  <si>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</si>
  <si>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</si>
  <si>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</si>
  <si>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</si>
  <si>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</si>
  <si>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</si>
  <si>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</si>
  <si>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Tabela 2. Wykonanie planu z podziałem na województwa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</si>
  <si>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</si>
  <si>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</si>
  <si>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</si>
  <si>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</si>
  <si>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</si>
  <si>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</si>
  <si>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</si>
  <si>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</si>
  <si>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</si>
  <si>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</si>
  <si>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</si>
  <si>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</si>
  <si>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</si>
  <si>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</si>
  <si>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</si>
  <si>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</si>
  <si>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</si>
  <si>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</si>
  <si>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</si>
  <si>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</si>
  <si>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</si>
  <si>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Tabela 6. Dofinansowanie kosztów działania zakładów aktywności zawodowej art.35 ust.1 pkt 6.</t>
  </si>
  <si>
    <t>Środki wykorzystane 
na pokrycie kosztów obsługi realizowanych zadań</t>
  </si>
  <si>
    <t>Tabela 3. Zestawienie kwot wydatkowanych na budowę, rozbudowę oraz liczby przeprowadzonych inwestycji - ogółem.</t>
  </si>
  <si>
    <t>Tabela 4. Zestawienie kwot wydatkowanych na budowę, rozbudowę oraz liczby przeprowadzonych inwestycji - dzieci i młodzież.</t>
  </si>
  <si>
    <t>Zadania z zakresu rehabilitacji zawodowej i społecznej zlecane fundacjom 
oraz organizacjom pozarządowym art.36</t>
  </si>
  <si>
    <t>Zadania z zakresu rehabilitacji zawodowej i społecznej zlecane fundacjom oraz organizacjom pozarządowym</t>
  </si>
  <si>
    <t>Tabela 5. Dofinansowanie kosztów tworzenia zakładów aktywności zawodowej art.35 ust.1 pkt 6.</t>
  </si>
  <si>
    <t>wytwórczym i usługowym</t>
  </si>
  <si>
    <t>Środki 
wg planu</t>
  </si>
  <si>
    <t>średni koszt 
realizacji zadań</t>
  </si>
  <si>
    <t>Tabela 7. Zestawienie kwot wydatkowanych na realizację zadań zlecanych 
oraz liczby zrealizowanych zadań.</t>
  </si>
  <si>
    <t>Tabela1. Zbiorcze zestawienie realizacji zadań w 2014 r. przez samorządy wojewódzkie.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</si>
  <si>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</si>
  <si>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</si>
  <si>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</si>
  <si>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</si>
  <si>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</si>
  <si>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</si>
  <si>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</si>
  <si>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</si>
  <si>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</si>
  <si>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</si>
  <si>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</si>
  <si>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</si>
  <si>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</si>
  <si>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</si>
  <si>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</si>
  <si>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</si>
  <si>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</si>
  <si>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>Zakłady aktywności zawodowej utworzone w 2014 r.</t>
  </si>
  <si>
    <t>Zakłady aktywności zawodowej działające w 2014 r.</t>
  </si>
  <si>
    <t xml:space="preserve">Dofinansowanie robót budowlanych dotyczących obiektów służących rehabilitacji,
w związku z potrzebami osób niepełnosprawnych art.35 ust.1 pkt 5 - ogółem </t>
  </si>
  <si>
    <t>liczba
zrealizowanych umów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</si>
</sst>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&quot;   &quot;\ "/>
  </numFmts>
  <fonts count="40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17" fillId="0" borderId="0" xfId="0" applyFont="1"/>
    <xf numFmtId="0" fontId="0" fillId="0" borderId="0" xfId="0" applyAlignment="1"/>
    <xf numFmtId="3" fontId="16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3" fontId="19" fillId="0" borderId="1" xfId="1" applyNumberFormat="1" applyFont="1" applyFill="1" applyBorder="1" applyAlignment="1">
      <alignment horizontal="right" vertical="center" wrapText="1"/>
    </xf>
    <xf numFmtId="3" fontId="19" fillId="0" borderId="3" xfId="1" applyNumberFormat="1" applyFont="1" applyFill="1" applyBorder="1" applyAlignment="1">
      <alignment horizontal="right" vertical="center" wrapText="1"/>
    </xf>
    <xf numFmtId="0" fontId="13" fillId="0" borderId="0" xfId="0" applyFont="1"/>
    <xf numFmtId="0" fontId="3" fillId="0" borderId="2" xfId="2" applyFont="1" applyFill="1" applyBorder="1" applyAlignment="1">
      <alignment horizontal="right" vertical="center" wrapText="1"/>
    </xf>
    <xf numFmtId="3" fontId="0" fillId="0" borderId="0" xfId="0" applyNumberFormat="1"/>
    <xf numFmtId="3" fontId="22" fillId="0" borderId="1" xfId="0" applyNumberFormat="1" applyFont="1" applyFill="1" applyBorder="1" applyAlignment="1">
      <alignment vertical="center"/>
    </xf>
    <xf numFmtId="3" fontId="23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3" fontId="23" fillId="0" borderId="3" xfId="2" applyNumberFormat="1" applyFont="1" applyFill="1" applyBorder="1" applyAlignment="1">
      <alignment horizontal="right" vertical="center" wrapText="1"/>
    </xf>
    <xf numFmtId="0" fontId="24" fillId="0" borderId="2" xfId="1" applyFont="1" applyFill="1" applyBorder="1" applyAlignment="1">
      <alignment horizontal="right" wrapText="1"/>
    </xf>
    <xf numFmtId="0" fontId="24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3" fontId="15" fillId="0" borderId="1" xfId="0" applyNumberFormat="1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/>
    </xf>
    <xf numFmtId="10" fontId="0" fillId="0" borderId="0" xfId="0" applyNumberFormat="1"/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21" fillId="2" borderId="5" xfId="0" applyNumberFormat="1" applyFont="1" applyFill="1" applyBorder="1" applyAlignment="1">
      <alignment vertical="center"/>
    </xf>
    <xf numFmtId="164" fontId="20" fillId="3" borderId="5" xfId="3" applyNumberFormat="1" applyFont="1" applyFill="1" applyBorder="1" applyAlignment="1">
      <alignment horizontal="right" vertical="center" wrapText="1"/>
    </xf>
    <xf numFmtId="3" fontId="21" fillId="2" borderId="6" xfId="0" applyNumberFormat="1" applyFont="1" applyFill="1" applyBorder="1" applyAlignment="1">
      <alignment vertical="center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27" fillId="2" borderId="7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3" fontId="27" fillId="2" borderId="8" xfId="1" applyNumberFormat="1" applyFont="1" applyFill="1" applyBorder="1" applyAlignment="1">
      <alignment horizontal="center" vertical="center" wrapText="1"/>
    </xf>
    <xf numFmtId="164" fontId="27" fillId="2" borderId="8" xfId="3" applyNumberFormat="1" applyFont="1" applyFill="1" applyBorder="1" applyAlignment="1">
      <alignment horizontal="center" vertical="center" wrapText="1"/>
    </xf>
    <xf numFmtId="0" fontId="4" fillId="0" borderId="0" xfId="0" applyFont="1"/>
    <xf numFmtId="3" fontId="27" fillId="2" borderId="9" xfId="1" applyNumberFormat="1" applyFont="1" applyFill="1" applyBorder="1" applyAlignment="1">
      <alignment vertical="center" textRotation="90" wrapText="1"/>
    </xf>
    <xf numFmtId="0" fontId="9" fillId="0" borderId="2" xfId="1" applyFont="1" applyFill="1" applyBorder="1" applyAlignment="1">
      <alignment horizontal="right" vertical="center" wrapText="1"/>
    </xf>
    <xf numFmtId="0" fontId="28" fillId="2" borderId="2" xfId="0" applyFont="1" applyFill="1" applyBorder="1" applyAlignment="1">
      <alignment vertical="center"/>
    </xf>
    <xf numFmtId="3" fontId="30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vertical="center"/>
    </xf>
    <xf numFmtId="3" fontId="30" fillId="2" borderId="5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10" fontId="28" fillId="2" borderId="6" xfId="0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10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10" fontId="16" fillId="0" borderId="3" xfId="0" applyNumberFormat="1" applyFont="1" applyBorder="1" applyAlignment="1">
      <alignment vertical="center"/>
    </xf>
    <xf numFmtId="0" fontId="31" fillId="0" borderId="1" xfId="2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3" fontId="34" fillId="0" borderId="1" xfId="1" applyNumberFormat="1" applyFont="1" applyFill="1" applyBorder="1" applyAlignment="1">
      <alignment horizontal="right" wrapText="1"/>
    </xf>
    <xf numFmtId="3" fontId="31" fillId="0" borderId="1" xfId="2" applyNumberFormat="1" applyFont="1" applyFill="1" applyBorder="1" applyAlignment="1">
      <alignment horizontal="right" vertical="center" wrapText="1"/>
    </xf>
    <xf numFmtId="3" fontId="35" fillId="0" borderId="1" xfId="2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0" fontId="0" fillId="0" borderId="0" xfId="0" applyFont="1"/>
    <xf numFmtId="10" fontId="36" fillId="0" borderId="3" xfId="0" applyNumberFormat="1" applyFont="1" applyBorder="1" applyAlignment="1">
      <alignment vertical="center"/>
    </xf>
    <xf numFmtId="10" fontId="37" fillId="0" borderId="3" xfId="0" applyNumberFormat="1" applyFont="1" applyBorder="1" applyAlignment="1">
      <alignment vertical="center"/>
    </xf>
    <xf numFmtId="164" fontId="19" fillId="0" borderId="1" xfId="3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3" fontId="38" fillId="2" borderId="5" xfId="0" applyNumberFormat="1" applyFont="1" applyFill="1" applyBorder="1" applyAlignment="1">
      <alignment vertical="center"/>
    </xf>
    <xf numFmtId="3" fontId="38" fillId="2" borderId="1" xfId="0" applyNumberFormat="1" applyFont="1" applyFill="1" applyBorder="1" applyAlignment="1">
      <alignment vertical="center"/>
    </xf>
    <xf numFmtId="10" fontId="39" fillId="2" borderId="3" xfId="0" applyNumberFormat="1" applyFont="1" applyFill="1" applyBorder="1" applyAlignment="1">
      <alignment vertical="center"/>
    </xf>
    <xf numFmtId="0" fontId="26" fillId="2" borderId="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9" fillId="2" borderId="5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Normalny" xfId="0" builtinId="0"/>
    <cellStyle name="Normalny_Arkusz1" xfId="1"/>
    <cellStyle name="Normalny_Arkusz2" xfId="2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I42"/>
  <sheetViews>
    <sheetView tabSelected="1" zoomScale="115" zoomScaleNormal="115" workbookViewId="0">
      <selection sqref="A1:G1"/>
    </sheetView>
  </sheetViews>
  <sheetFormatPr defaultRowHeight="12.75" x14ac:dyDescent="0.2"/>
  <cols>
    <col min="1" max="1" width="2.7109375" customWidth="1"/>
    <col min="2" max="2" width="36.7109375" customWidth="1"/>
    <col min="3" max="3" width="12.28515625" bestFit="1" customWidth="1"/>
    <col min="4" max="4" width="11.42578125" bestFit="1" customWidth="1"/>
    <col min="5" max="5" width="11.28515625" bestFit="1" customWidth="1"/>
    <col min="6" max="6" width="8.7109375" customWidth="1"/>
    <col min="7" max="7" width="9.140625" customWidth="1"/>
    <col min="8" max="9" width="11.28515625" bestFit="1" customWidth="1"/>
  </cols>
  <sheetData>
    <row r="1" spans="1:9" ht="16.5" customHeight="1" x14ac:dyDescent="0.2">
      <c r="A1" s="99" t="s">
        <v>46</v>
      </c>
      <c r="B1" s="99"/>
      <c r="C1" s="99"/>
      <c r="D1" s="99"/>
      <c r="E1" s="99"/>
      <c r="F1" s="99"/>
      <c r="G1" s="99"/>
    </row>
    <row r="2" spans="1:9" ht="15" customHeight="1" x14ac:dyDescent="0.2">
      <c r="A2" s="16"/>
      <c r="B2" s="16"/>
      <c r="C2" s="16"/>
      <c r="D2" s="16"/>
      <c r="E2" s="16"/>
      <c r="F2" s="16"/>
      <c r="G2" s="16"/>
    </row>
    <row r="3" spans="1:9" s="22" customFormat="1" ht="30" customHeight="1" x14ac:dyDescent="0.2">
      <c r="A3" s="56" t="s">
        <v>0</v>
      </c>
      <c r="B3" s="94" t="s">
        <v>6</v>
      </c>
      <c r="C3" s="94"/>
      <c r="D3" s="57" t="s">
        <v>9</v>
      </c>
      <c r="E3" s="57" t="s">
        <v>10</v>
      </c>
      <c r="F3" s="57" t="s">
        <v>8</v>
      </c>
      <c r="G3" s="58" t="s">
        <v>24</v>
      </c>
    </row>
    <row r="4" spans="1:9" s="15" customFormat="1" ht="20.100000000000001" customHeight="1" x14ac:dyDescent="0.2">
      <c r="A4" s="10">
        <v>1</v>
      </c>
      <c r="B4" s="96" t="s">
        <v>25</v>
      </c>
      <c r="C4" s="96"/>
      <c r="D4" s="14">
        <v>54282870</v>
      </c>
      <c r="E4" s="11">
        <v>200</v>
      </c>
      <c r="F4" s="11">
        <f>D4/E4</f>
        <v>271414.34999999998</v>
      </c>
      <c r="G4" s="87">
        <f>D4/$D$13</f>
        <v>0.37547125618611177</v>
      </c>
    </row>
    <row r="5" spans="1:9" ht="15.95" customHeight="1" x14ac:dyDescent="0.2">
      <c r="A5" s="10">
        <v>2</v>
      </c>
      <c r="B5" s="100" t="s">
        <v>11</v>
      </c>
      <c r="C5" s="100"/>
      <c r="D5" s="12">
        <v>12495489</v>
      </c>
      <c r="E5" s="13">
        <v>58</v>
      </c>
      <c r="F5" s="13">
        <f>D5/E5</f>
        <v>215439.46551724139</v>
      </c>
      <c r="G5" s="78">
        <f>D5/$D$13</f>
        <v>8.6430524979422454E-2</v>
      </c>
    </row>
    <row r="6" spans="1:9" ht="18" customHeight="1" x14ac:dyDescent="0.2">
      <c r="A6" s="10">
        <v>3</v>
      </c>
      <c r="B6" s="96" t="s">
        <v>26</v>
      </c>
      <c r="C6" s="96"/>
      <c r="D6" s="13">
        <v>13757837</v>
      </c>
      <c r="E6" s="13">
        <v>13</v>
      </c>
      <c r="F6" s="11">
        <f>D6/E6</f>
        <v>1058295.1538461538</v>
      </c>
      <c r="G6" s="36" t="s">
        <v>5</v>
      </c>
      <c r="I6" s="86"/>
    </row>
    <row r="7" spans="1:9" ht="15.95" customHeight="1" x14ac:dyDescent="0.2">
      <c r="A7" s="10">
        <v>4</v>
      </c>
      <c r="B7" s="100" t="s">
        <v>27</v>
      </c>
      <c r="C7" s="100"/>
      <c r="D7" s="13">
        <v>7129568</v>
      </c>
      <c r="E7" s="13">
        <v>11</v>
      </c>
      <c r="F7" s="13">
        <f>D7/E7</f>
        <v>648142.54545454541</v>
      </c>
      <c r="G7" s="88">
        <f>D7/$D$13</f>
        <v>4.9314781127532584E-2</v>
      </c>
    </row>
    <row r="8" spans="1:9" ht="20.100000000000001" customHeight="1" x14ac:dyDescent="0.2">
      <c r="A8" s="10">
        <v>5</v>
      </c>
      <c r="B8" s="96" t="s">
        <v>28</v>
      </c>
      <c r="C8" s="96"/>
      <c r="D8" s="11">
        <v>2500830</v>
      </c>
      <c r="E8" s="11">
        <v>13</v>
      </c>
      <c r="F8" s="35" t="s">
        <v>5</v>
      </c>
      <c r="G8" s="36" t="s">
        <v>5</v>
      </c>
      <c r="H8" s="24"/>
      <c r="I8" s="24"/>
    </row>
    <row r="9" spans="1:9" ht="15.95" customHeight="1" x14ac:dyDescent="0.2">
      <c r="A9" s="10">
        <v>6</v>
      </c>
      <c r="B9" s="100" t="s">
        <v>27</v>
      </c>
      <c r="C9" s="100"/>
      <c r="D9" s="13">
        <v>1074404</v>
      </c>
      <c r="E9" s="13">
        <v>9</v>
      </c>
      <c r="F9" s="17" t="s">
        <v>5</v>
      </c>
      <c r="G9" s="88">
        <f>D9/$D$13</f>
        <v>7.4315860515736043E-3</v>
      </c>
      <c r="I9" s="24"/>
    </row>
    <row r="10" spans="1:9" ht="20.100000000000001" customHeight="1" x14ac:dyDescent="0.2">
      <c r="A10" s="10">
        <v>7</v>
      </c>
      <c r="B10" s="96" t="s">
        <v>29</v>
      </c>
      <c r="C10" s="96"/>
      <c r="D10" s="11">
        <v>146937424</v>
      </c>
      <c r="E10" s="14">
        <v>74</v>
      </c>
      <c r="F10" s="14">
        <f>D10/E10</f>
        <v>1985640.8648648649</v>
      </c>
      <c r="G10" s="36" t="s">
        <v>5</v>
      </c>
    </row>
    <row r="11" spans="1:9" ht="15.95" customHeight="1" x14ac:dyDescent="0.2">
      <c r="A11" s="10">
        <v>8</v>
      </c>
      <c r="B11" s="100" t="s">
        <v>27</v>
      </c>
      <c r="C11" s="100"/>
      <c r="D11" s="13">
        <v>65186914</v>
      </c>
      <c r="E11" s="12">
        <v>74</v>
      </c>
      <c r="F11" s="12">
        <f>D11/E11</f>
        <v>880904.2432432432</v>
      </c>
      <c r="G11" s="88">
        <f>D11/$D$13</f>
        <v>0.45089385447888142</v>
      </c>
      <c r="H11" s="37"/>
    </row>
    <row r="12" spans="1:9" ht="20.100000000000001" customHeight="1" x14ac:dyDescent="0.2">
      <c r="A12" s="10">
        <v>9</v>
      </c>
      <c r="B12" s="97" t="s">
        <v>40</v>
      </c>
      <c r="C12" s="98"/>
      <c r="D12" s="11">
        <v>16898882</v>
      </c>
      <c r="E12" s="14">
        <v>882</v>
      </c>
      <c r="F12" s="14">
        <f>D12/E12</f>
        <v>19159.730158730159</v>
      </c>
      <c r="G12" s="87">
        <f>D12/$D$13</f>
        <v>0.11688852215590062</v>
      </c>
      <c r="H12" s="37"/>
    </row>
    <row r="13" spans="1:9" s="64" customFormat="1" ht="20.100000000000001" customHeight="1" x14ac:dyDescent="0.2">
      <c r="A13" s="67">
        <v>10</v>
      </c>
      <c r="B13" s="95" t="s">
        <v>12</v>
      </c>
      <c r="C13" s="95"/>
      <c r="D13" s="92">
        <f>D4+D7+D11+D9+D12</f>
        <v>144572638</v>
      </c>
      <c r="E13" s="68" t="s">
        <v>5</v>
      </c>
      <c r="F13" s="69" t="s">
        <v>5</v>
      </c>
      <c r="G13" s="93">
        <f>D13/$D$13</f>
        <v>1</v>
      </c>
      <c r="H13" s="75"/>
    </row>
    <row r="14" spans="1:9" ht="15.95" customHeight="1" x14ac:dyDescent="0.2">
      <c r="A14" s="10">
        <v>11</v>
      </c>
      <c r="B14" s="96" t="s">
        <v>7</v>
      </c>
      <c r="C14" s="96"/>
      <c r="D14" s="11">
        <v>3614193</v>
      </c>
      <c r="E14" s="17" t="s">
        <v>5</v>
      </c>
      <c r="F14" s="35" t="s">
        <v>5</v>
      </c>
      <c r="G14" s="36" t="s">
        <v>5</v>
      </c>
    </row>
    <row r="15" spans="1:9" s="64" customFormat="1" ht="20.100000000000001" customHeight="1" x14ac:dyDescent="0.2">
      <c r="A15" s="70">
        <v>12</v>
      </c>
      <c r="B15" s="102" t="s">
        <v>23</v>
      </c>
      <c r="C15" s="102"/>
      <c r="D15" s="91">
        <f>D13+D14</f>
        <v>148186831</v>
      </c>
      <c r="E15" s="71" t="s">
        <v>5</v>
      </c>
      <c r="F15" s="72" t="s">
        <v>5</v>
      </c>
      <c r="G15" s="73" t="s">
        <v>5</v>
      </c>
    </row>
    <row r="16" spans="1:9" ht="54.95" customHeight="1" x14ac:dyDescent="0.2"/>
    <row r="17" spans="1:7" s="19" customFormat="1" ht="18" customHeight="1" x14ac:dyDescent="0.2">
      <c r="A17" s="101" t="s">
        <v>13</v>
      </c>
      <c r="B17" s="101"/>
      <c r="C17" s="101"/>
      <c r="D17" s="101"/>
      <c r="E17" s="101"/>
      <c r="F17" s="101"/>
      <c r="G17" s="101"/>
    </row>
    <row r="18" spans="1:7" ht="18" customHeight="1" x14ac:dyDescent="0.2">
      <c r="A18" s="18"/>
      <c r="B18" s="18"/>
      <c r="C18" s="18"/>
      <c r="D18" s="18"/>
      <c r="E18" s="18"/>
      <c r="F18" s="18"/>
      <c r="G18" s="18"/>
    </row>
    <row r="19" spans="1:7" s="64" customFormat="1" ht="88.5" customHeight="1" x14ac:dyDescent="0.2">
      <c r="A19" s="60" t="s">
        <v>0</v>
      </c>
      <c r="B19" s="61" t="s">
        <v>15</v>
      </c>
      <c r="C19" s="85" t="s">
        <v>43</v>
      </c>
      <c r="D19" s="62" t="s">
        <v>34</v>
      </c>
      <c r="E19" s="62" t="s">
        <v>1</v>
      </c>
      <c r="F19" s="63" t="s">
        <v>2</v>
      </c>
      <c r="G19" s="65" t="s">
        <v>36</v>
      </c>
    </row>
    <row r="20" spans="1:7" ht="15.95" customHeight="1" x14ac:dyDescent="0.2">
      <c r="A20" s="66">
        <v>1</v>
      </c>
      <c r="B20" s="9" t="s">
        <v>47</v>
      </c>
      <c r="C20" s="20">
        <v>11444369</v>
      </c>
      <c r="D20" s="20">
        <v>11444369</v>
      </c>
      <c r="E20" s="20">
        <v>11043185</v>
      </c>
      <c r="F20" s="89">
        <v>0.96494485628696525</v>
      </c>
      <c r="G20" s="21">
        <v>276080</v>
      </c>
    </row>
    <row r="21" spans="1:7" ht="15.95" customHeight="1" x14ac:dyDescent="0.2">
      <c r="A21" s="66">
        <v>2</v>
      </c>
      <c r="B21" s="9" t="s">
        <v>48</v>
      </c>
      <c r="C21" s="20">
        <v>10578018</v>
      </c>
      <c r="D21" s="20">
        <v>10578018</v>
      </c>
      <c r="E21" s="20">
        <v>10578018</v>
      </c>
      <c r="F21" s="89">
        <v>1</v>
      </c>
      <c r="G21" s="21">
        <v>264427</v>
      </c>
    </row>
    <row r="22" spans="1:7" ht="15.95" customHeight="1" x14ac:dyDescent="0.2">
      <c r="A22" s="66">
        <v>3</v>
      </c>
      <c r="B22" s="9" t="s">
        <v>49</v>
      </c>
      <c r="C22" s="20">
        <v>8400586</v>
      </c>
      <c r="D22" s="20">
        <v>8400382</v>
      </c>
      <c r="E22" s="20">
        <v>8396166</v>
      </c>
      <c r="F22" s="89">
        <v>0.9994738462292988</v>
      </c>
      <c r="G22" s="21">
        <v>209904</v>
      </c>
    </row>
    <row r="23" spans="1:7" ht="15.95" customHeight="1" x14ac:dyDescent="0.2">
      <c r="A23" s="66">
        <v>4</v>
      </c>
      <c r="B23" s="9" t="s">
        <v>50</v>
      </c>
      <c r="C23" s="20">
        <v>3590881</v>
      </c>
      <c r="D23" s="20">
        <v>3580673.98</v>
      </c>
      <c r="E23" s="20">
        <v>3580674</v>
      </c>
      <c r="F23" s="89">
        <v>0.99715752206770425</v>
      </c>
      <c r="G23" s="21">
        <v>89418</v>
      </c>
    </row>
    <row r="24" spans="1:7" ht="15.95" customHeight="1" x14ac:dyDescent="0.2">
      <c r="A24" s="66">
        <v>5</v>
      </c>
      <c r="B24" s="9" t="s">
        <v>51</v>
      </c>
      <c r="C24" s="20">
        <v>9042342</v>
      </c>
      <c r="D24" s="20">
        <v>8852933</v>
      </c>
      <c r="E24" s="20">
        <v>8723513</v>
      </c>
      <c r="F24" s="89">
        <v>0.9647404400320182</v>
      </c>
      <c r="G24" s="21">
        <v>218087</v>
      </c>
    </row>
    <row r="25" spans="1:7" ht="15.95" customHeight="1" x14ac:dyDescent="0.2">
      <c r="A25" s="66">
        <v>6</v>
      </c>
      <c r="B25" s="9" t="s">
        <v>52</v>
      </c>
      <c r="C25" s="20">
        <v>11512334</v>
      </c>
      <c r="D25" s="20">
        <v>11512334</v>
      </c>
      <c r="E25" s="20">
        <v>11426086</v>
      </c>
      <c r="F25" s="89">
        <v>0.99250820902173265</v>
      </c>
      <c r="G25" s="21">
        <v>285652</v>
      </c>
    </row>
    <row r="26" spans="1:7" ht="15.95" customHeight="1" x14ac:dyDescent="0.2">
      <c r="A26" s="66">
        <v>7</v>
      </c>
      <c r="B26" s="9" t="s">
        <v>53</v>
      </c>
      <c r="C26" s="20">
        <v>12811369</v>
      </c>
      <c r="D26" s="20">
        <v>12440438</v>
      </c>
      <c r="E26" s="20">
        <v>12393394</v>
      </c>
      <c r="F26" s="89">
        <v>0.96737468103525859</v>
      </c>
      <c r="G26" s="21">
        <v>309834</v>
      </c>
    </row>
    <row r="27" spans="1:7" ht="15.95" customHeight="1" x14ac:dyDescent="0.2">
      <c r="A27" s="66">
        <v>8</v>
      </c>
      <c r="B27" s="9" t="s">
        <v>54</v>
      </c>
      <c r="C27" s="20">
        <v>3986207</v>
      </c>
      <c r="D27" s="20">
        <v>3986207</v>
      </c>
      <c r="E27" s="20">
        <v>3965661</v>
      </c>
      <c r="F27" s="89">
        <v>0.99484572677736005</v>
      </c>
      <c r="G27" s="21">
        <v>99141</v>
      </c>
    </row>
    <row r="28" spans="1:7" ht="15.95" customHeight="1" x14ac:dyDescent="0.2">
      <c r="A28" s="66">
        <v>9</v>
      </c>
      <c r="B28" s="9" t="s">
        <v>55</v>
      </c>
      <c r="C28" s="20">
        <v>9605547</v>
      </c>
      <c r="D28" s="20">
        <v>9605547</v>
      </c>
      <c r="E28" s="20">
        <v>9579749</v>
      </c>
      <c r="F28" s="89">
        <v>0.9973142601873688</v>
      </c>
      <c r="G28" s="21">
        <v>239493</v>
      </c>
    </row>
    <row r="29" spans="1:7" ht="15.95" customHeight="1" x14ac:dyDescent="0.2">
      <c r="A29" s="66">
        <v>10</v>
      </c>
      <c r="B29" s="9" t="s">
        <v>56</v>
      </c>
      <c r="C29" s="20">
        <v>3789744</v>
      </c>
      <c r="D29" s="20">
        <v>3727472</v>
      </c>
      <c r="E29" s="20">
        <v>3695437</v>
      </c>
      <c r="F29" s="89">
        <v>0.97511520567088439</v>
      </c>
      <c r="G29" s="21">
        <v>92383</v>
      </c>
    </row>
    <row r="30" spans="1:7" ht="15.95" customHeight="1" x14ac:dyDescent="0.2">
      <c r="A30" s="66">
        <v>11</v>
      </c>
      <c r="B30" s="9" t="s">
        <v>57</v>
      </c>
      <c r="C30" s="20">
        <v>7271363</v>
      </c>
      <c r="D30" s="20">
        <v>7271363</v>
      </c>
      <c r="E30" s="20">
        <v>7259442</v>
      </c>
      <c r="F30" s="89">
        <v>0.99836055496060372</v>
      </c>
      <c r="G30" s="21">
        <v>181484</v>
      </c>
    </row>
    <row r="31" spans="1:7" ht="15.95" customHeight="1" x14ac:dyDescent="0.2">
      <c r="A31" s="66">
        <v>12</v>
      </c>
      <c r="B31" s="9" t="s">
        <v>58</v>
      </c>
      <c r="C31" s="20">
        <v>17090170</v>
      </c>
      <c r="D31" s="20">
        <v>17090170</v>
      </c>
      <c r="E31" s="20">
        <v>17080533</v>
      </c>
      <c r="F31" s="89">
        <v>0.99943610859341947</v>
      </c>
      <c r="G31" s="21">
        <v>427013</v>
      </c>
    </row>
    <row r="32" spans="1:7" ht="15.95" customHeight="1" x14ac:dyDescent="0.2">
      <c r="A32" s="66">
        <v>13</v>
      </c>
      <c r="B32" s="9" t="s">
        <v>59</v>
      </c>
      <c r="C32" s="20">
        <v>5708137</v>
      </c>
      <c r="D32" s="20">
        <v>5472016</v>
      </c>
      <c r="E32" s="20">
        <v>5434479</v>
      </c>
      <c r="F32" s="89">
        <v>0.95205826349297507</v>
      </c>
      <c r="G32" s="21">
        <v>135868</v>
      </c>
    </row>
    <row r="33" spans="1:7" ht="15.95" customHeight="1" x14ac:dyDescent="0.2">
      <c r="A33" s="66">
        <v>14</v>
      </c>
      <c r="B33" s="9" t="s">
        <v>60</v>
      </c>
      <c r="C33" s="20">
        <v>7762159</v>
      </c>
      <c r="D33" s="20">
        <v>7762159</v>
      </c>
      <c r="E33" s="20">
        <v>7748650</v>
      </c>
      <c r="F33" s="89">
        <v>0.99825963369212101</v>
      </c>
      <c r="G33" s="21">
        <v>193716</v>
      </c>
    </row>
    <row r="34" spans="1:7" ht="15.95" customHeight="1" x14ac:dyDescent="0.2">
      <c r="A34" s="66">
        <v>15</v>
      </c>
      <c r="B34" s="9" t="s">
        <v>61</v>
      </c>
      <c r="C34" s="20">
        <v>15520548</v>
      </c>
      <c r="D34" s="20">
        <v>15520548</v>
      </c>
      <c r="E34" s="20">
        <v>15441536</v>
      </c>
      <c r="F34" s="89">
        <v>0.99490920037101782</v>
      </c>
      <c r="G34" s="21">
        <v>386038</v>
      </c>
    </row>
    <row r="35" spans="1:7" ht="15.95" customHeight="1" x14ac:dyDescent="0.2">
      <c r="A35" s="66">
        <v>16</v>
      </c>
      <c r="B35" s="9" t="s">
        <v>62</v>
      </c>
      <c r="C35" s="20">
        <v>8227226</v>
      </c>
      <c r="D35" s="20">
        <v>8227225</v>
      </c>
      <c r="E35" s="20">
        <v>8226115</v>
      </c>
      <c r="F35" s="89">
        <v>0.99986496055900254</v>
      </c>
      <c r="G35" s="21">
        <v>205655</v>
      </c>
    </row>
    <row r="36" spans="1:7" ht="20.100000000000001" customHeight="1" x14ac:dyDescent="0.2">
      <c r="A36" s="41" t="s">
        <v>5</v>
      </c>
      <c r="B36" s="42" t="s">
        <v>3</v>
      </c>
      <c r="C36" s="43">
        <f>SUM(C20:C35)</f>
        <v>146341000</v>
      </c>
      <c r="D36" s="43">
        <f>SUM(D20:D35)</f>
        <v>145471854.97999999</v>
      </c>
      <c r="E36" s="43">
        <f>SUM(E20:E35)</f>
        <v>144572638</v>
      </c>
      <c r="F36" s="44">
        <f>E36/C36</f>
        <v>0.98791615473449002</v>
      </c>
      <c r="G36" s="45">
        <f>SUM(G20:G35)</f>
        <v>3614193</v>
      </c>
    </row>
    <row r="37" spans="1:7" x14ac:dyDescent="0.2">
      <c r="E37" s="24"/>
    </row>
    <row r="38" spans="1:7" x14ac:dyDescent="0.2">
      <c r="E38" s="24"/>
    </row>
    <row r="39" spans="1:7" x14ac:dyDescent="0.2">
      <c r="E39" s="76"/>
    </row>
    <row r="40" spans="1:7" x14ac:dyDescent="0.2">
      <c r="E40" s="24"/>
    </row>
    <row r="42" spans="1:7" x14ac:dyDescent="0.2">
      <c r="E42" s="24"/>
    </row>
  </sheetData>
  <sheetProtection password="DFC8" sheet="1" objects="1" scenarios="1"/>
  <mergeCells count="15">
    <mergeCell ref="A17:G17"/>
    <mergeCell ref="B6:C6"/>
    <mergeCell ref="B7:C7"/>
    <mergeCell ref="B9:C9"/>
    <mergeCell ref="B8:C8"/>
    <mergeCell ref="B10:C10"/>
    <mergeCell ref="B11:C11"/>
    <mergeCell ref="B15:C15"/>
    <mergeCell ref="B3:C3"/>
    <mergeCell ref="B13:C13"/>
    <mergeCell ref="B14:C14"/>
    <mergeCell ref="B12:C12"/>
    <mergeCell ref="A1:G1"/>
    <mergeCell ref="B4:C4"/>
    <mergeCell ref="B5:C5"/>
  </mergeCells>
  <phoneticPr fontId="4" type="noConversion"/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H45"/>
  <sheetViews>
    <sheetView zoomScaleNormal="100" workbookViewId="0">
      <selection activeCell="C3" sqref="C3:E3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3" t="s">
        <v>37</v>
      </c>
      <c r="B1" s="103"/>
      <c r="C1" s="103"/>
      <c r="D1" s="103"/>
      <c r="E1" s="103"/>
    </row>
    <row r="2" spans="1:8" ht="15" customHeight="1" x14ac:dyDescent="0.2"/>
    <row r="3" spans="1:8" ht="18" customHeight="1" x14ac:dyDescent="0.2">
      <c r="A3" s="104" t="s">
        <v>0</v>
      </c>
      <c r="B3" s="106" t="s">
        <v>15</v>
      </c>
      <c r="C3" s="108" t="s">
        <v>66</v>
      </c>
      <c r="D3" s="108"/>
      <c r="E3" s="109"/>
    </row>
    <row r="4" spans="1:8" s="4" customFormat="1" ht="21.75" customHeight="1" x14ac:dyDescent="0.2">
      <c r="A4" s="105"/>
      <c r="B4" s="107"/>
      <c r="C4" s="38" t="s">
        <v>16</v>
      </c>
      <c r="D4" s="38" t="s">
        <v>17</v>
      </c>
      <c r="E4" s="46" t="s">
        <v>18</v>
      </c>
      <c r="F4" s="6"/>
    </row>
    <row r="5" spans="1:8" ht="15.95" customHeight="1" x14ac:dyDescent="0.2">
      <c r="A5" s="23">
        <v>1</v>
      </c>
      <c r="B5" s="1" t="s">
        <v>47</v>
      </c>
      <c r="C5" s="8">
        <v>5378021</v>
      </c>
      <c r="D5" s="79">
        <v>21</v>
      </c>
      <c r="E5" s="90">
        <v>256096.23809523811</v>
      </c>
      <c r="F5" s="80"/>
      <c r="G5" s="80"/>
    </row>
    <row r="6" spans="1:8" ht="15.95" customHeight="1" x14ac:dyDescent="0.2">
      <c r="A6" s="23">
        <v>2</v>
      </c>
      <c r="B6" s="1" t="s">
        <v>48</v>
      </c>
      <c r="C6" s="8">
        <v>1599260</v>
      </c>
      <c r="D6" s="3">
        <v>8</v>
      </c>
      <c r="E6" s="90">
        <v>199907.5</v>
      </c>
    </row>
    <row r="7" spans="1:8" ht="15.95" customHeight="1" x14ac:dyDescent="0.2">
      <c r="A7" s="23">
        <v>3</v>
      </c>
      <c r="B7" s="1" t="s">
        <v>49</v>
      </c>
      <c r="C7" s="8">
        <v>2668680</v>
      </c>
      <c r="D7" s="79">
        <v>11</v>
      </c>
      <c r="E7" s="90">
        <v>242607.27272727274</v>
      </c>
      <c r="F7" s="80"/>
      <c r="G7" s="80"/>
    </row>
    <row r="8" spans="1:8" ht="15.95" customHeight="1" x14ac:dyDescent="0.2">
      <c r="A8" s="23">
        <v>4</v>
      </c>
      <c r="B8" s="1" t="s">
        <v>50</v>
      </c>
      <c r="C8" s="8">
        <v>2819637</v>
      </c>
      <c r="D8" s="3">
        <v>17</v>
      </c>
      <c r="E8" s="90">
        <v>165861</v>
      </c>
      <c r="H8" s="59"/>
    </row>
    <row r="9" spans="1:8" ht="15.95" customHeight="1" x14ac:dyDescent="0.2">
      <c r="A9" s="23">
        <v>5</v>
      </c>
      <c r="B9" s="1" t="s">
        <v>51</v>
      </c>
      <c r="C9" s="8">
        <v>4611464</v>
      </c>
      <c r="D9" s="79">
        <v>26</v>
      </c>
      <c r="E9" s="90">
        <v>177364</v>
      </c>
      <c r="F9" s="80"/>
      <c r="G9" s="80"/>
    </row>
    <row r="10" spans="1:8" ht="15.95" customHeight="1" x14ac:dyDescent="0.2">
      <c r="A10" s="23">
        <v>6</v>
      </c>
      <c r="B10" s="1" t="s">
        <v>52</v>
      </c>
      <c r="C10" s="8">
        <v>6945319</v>
      </c>
      <c r="D10" s="3">
        <v>20</v>
      </c>
      <c r="E10" s="90">
        <v>347265.95</v>
      </c>
      <c r="F10" s="77"/>
    </row>
    <row r="11" spans="1:8" ht="15.95" customHeight="1" x14ac:dyDescent="0.2">
      <c r="A11" s="23">
        <v>7</v>
      </c>
      <c r="B11" s="1" t="s">
        <v>53</v>
      </c>
      <c r="C11" s="8">
        <v>6398077</v>
      </c>
      <c r="D11" s="79">
        <v>14</v>
      </c>
      <c r="E11" s="90">
        <v>457005.5</v>
      </c>
      <c r="F11" s="84"/>
      <c r="G11" s="80"/>
    </row>
    <row r="12" spans="1:8" ht="15.95" customHeight="1" x14ac:dyDescent="0.2">
      <c r="A12" s="23">
        <v>8</v>
      </c>
      <c r="B12" s="1" t="s">
        <v>54</v>
      </c>
      <c r="C12" s="8">
        <v>98852</v>
      </c>
      <c r="D12" s="3">
        <v>1</v>
      </c>
      <c r="E12" s="90">
        <v>98852</v>
      </c>
      <c r="F12" s="77"/>
    </row>
    <row r="13" spans="1:8" ht="15.95" customHeight="1" x14ac:dyDescent="0.2">
      <c r="A13" s="23">
        <v>9</v>
      </c>
      <c r="B13" s="1" t="s">
        <v>55</v>
      </c>
      <c r="C13" s="8">
        <v>1146481</v>
      </c>
      <c r="D13" s="3">
        <v>8</v>
      </c>
      <c r="E13" s="90">
        <v>143310.125</v>
      </c>
    </row>
    <row r="14" spans="1:8" ht="15.95" customHeight="1" x14ac:dyDescent="0.2">
      <c r="A14" s="23">
        <v>10</v>
      </c>
      <c r="B14" s="1" t="s">
        <v>56</v>
      </c>
      <c r="C14" s="2">
        <v>1954512</v>
      </c>
      <c r="D14" s="3">
        <v>9</v>
      </c>
      <c r="E14" s="90">
        <v>217168</v>
      </c>
    </row>
    <row r="15" spans="1:8" ht="15.95" customHeight="1" x14ac:dyDescent="0.2">
      <c r="A15" s="23">
        <v>11</v>
      </c>
      <c r="B15" s="1" t="s">
        <v>57</v>
      </c>
      <c r="C15" s="2">
        <v>2931220</v>
      </c>
      <c r="D15" s="3">
        <v>13</v>
      </c>
      <c r="E15" s="90">
        <v>225478.46153846153</v>
      </c>
    </row>
    <row r="16" spans="1:8" ht="15.95" customHeight="1" x14ac:dyDescent="0.2">
      <c r="A16" s="23">
        <v>12</v>
      </c>
      <c r="B16" s="1" t="s">
        <v>58</v>
      </c>
      <c r="C16" s="2">
        <v>8536076</v>
      </c>
      <c r="D16" s="3">
        <v>25</v>
      </c>
      <c r="E16" s="90">
        <v>341443.04</v>
      </c>
    </row>
    <row r="17" spans="1:5" ht="15.95" customHeight="1" x14ac:dyDescent="0.2">
      <c r="A17" s="23">
        <v>13</v>
      </c>
      <c r="B17" s="1" t="s">
        <v>59</v>
      </c>
      <c r="C17" s="2">
        <v>880448</v>
      </c>
      <c r="D17" s="3">
        <v>6</v>
      </c>
      <c r="E17" s="90">
        <v>146741.33333333334</v>
      </c>
    </row>
    <row r="18" spans="1:5" ht="15.95" customHeight="1" x14ac:dyDescent="0.2">
      <c r="A18" s="23">
        <v>14</v>
      </c>
      <c r="B18" s="1" t="s">
        <v>60</v>
      </c>
      <c r="C18" s="2">
        <v>3723617</v>
      </c>
      <c r="D18" s="3">
        <v>8</v>
      </c>
      <c r="E18" s="90">
        <v>465452.125</v>
      </c>
    </row>
    <row r="19" spans="1:5" ht="15.95" customHeight="1" x14ac:dyDescent="0.2">
      <c r="A19" s="23">
        <v>15</v>
      </c>
      <c r="B19" s="1" t="s">
        <v>61</v>
      </c>
      <c r="C19" s="2">
        <v>1280588</v>
      </c>
      <c r="D19" s="3">
        <v>5</v>
      </c>
      <c r="E19" s="90">
        <v>256117.6</v>
      </c>
    </row>
    <row r="20" spans="1:5" ht="15.95" customHeight="1" x14ac:dyDescent="0.2">
      <c r="A20" s="23">
        <v>16</v>
      </c>
      <c r="B20" s="1" t="s">
        <v>62</v>
      </c>
      <c r="C20" s="2">
        <v>3310618</v>
      </c>
      <c r="D20" s="3">
        <v>8</v>
      </c>
      <c r="E20" s="90">
        <v>413827.25</v>
      </c>
    </row>
    <row r="21" spans="1:5" s="49" customFormat="1" ht="15.95" customHeight="1" x14ac:dyDescent="0.2">
      <c r="A21" s="41" t="s">
        <v>5</v>
      </c>
      <c r="B21" s="42" t="s">
        <v>4</v>
      </c>
      <c r="C21" s="47">
        <f>SUM(C5:C20)</f>
        <v>54282870</v>
      </c>
      <c r="D21" s="47">
        <f>SUM(D5:D20)</f>
        <v>200</v>
      </c>
      <c r="E21" s="48" t="s">
        <v>5</v>
      </c>
    </row>
    <row r="25" spans="1:5" ht="28.5" customHeight="1" x14ac:dyDescent="0.2">
      <c r="A25" s="103" t="s">
        <v>38</v>
      </c>
      <c r="B25" s="103"/>
      <c r="C25" s="103"/>
      <c r="D25" s="103"/>
      <c r="E25" s="103"/>
    </row>
    <row r="26" spans="1:5" ht="15" customHeight="1" x14ac:dyDescent="0.2"/>
    <row r="27" spans="1:5" ht="18.75" customHeight="1" x14ac:dyDescent="0.2">
      <c r="A27" s="104" t="s">
        <v>0</v>
      </c>
      <c r="B27" s="106" t="s">
        <v>15</v>
      </c>
      <c r="C27" s="108" t="s">
        <v>30</v>
      </c>
      <c r="D27" s="108"/>
      <c r="E27" s="109"/>
    </row>
    <row r="28" spans="1:5" ht="22.5" customHeight="1" x14ac:dyDescent="0.2">
      <c r="A28" s="105"/>
      <c r="B28" s="107"/>
      <c r="C28" s="38" t="s">
        <v>9</v>
      </c>
      <c r="D28" s="38" t="s">
        <v>10</v>
      </c>
      <c r="E28" s="46" t="s">
        <v>14</v>
      </c>
    </row>
    <row r="29" spans="1:5" ht="15.95" customHeight="1" x14ac:dyDescent="0.2">
      <c r="A29" s="23">
        <v>1</v>
      </c>
      <c r="B29" s="1" t="s">
        <v>47</v>
      </c>
      <c r="C29" s="8">
        <v>1701277</v>
      </c>
      <c r="D29" s="3">
        <v>12</v>
      </c>
      <c r="E29" s="90">
        <v>141773.08333333334</v>
      </c>
    </row>
    <row r="30" spans="1:5" ht="15.95" customHeight="1" x14ac:dyDescent="0.2">
      <c r="A30" s="23">
        <v>2</v>
      </c>
      <c r="B30" s="1" t="s">
        <v>48</v>
      </c>
      <c r="C30" s="8">
        <v>518360</v>
      </c>
      <c r="D30" s="3">
        <v>3</v>
      </c>
      <c r="E30" s="90">
        <v>172786.66666666666</v>
      </c>
    </row>
    <row r="31" spans="1:5" ht="15.95" customHeight="1" x14ac:dyDescent="0.2">
      <c r="A31" s="23">
        <v>3</v>
      </c>
      <c r="B31" s="1" t="s">
        <v>49</v>
      </c>
      <c r="C31" s="8">
        <v>727269</v>
      </c>
      <c r="D31" s="3">
        <v>2</v>
      </c>
      <c r="E31" s="90">
        <v>363634.5</v>
      </c>
    </row>
    <row r="32" spans="1:5" ht="15.95" customHeight="1" x14ac:dyDescent="0.2">
      <c r="A32" s="23">
        <v>4</v>
      </c>
      <c r="B32" s="1" t="s">
        <v>50</v>
      </c>
      <c r="C32" s="8">
        <v>0</v>
      </c>
      <c r="D32" s="3">
        <v>0</v>
      </c>
      <c r="E32" s="90" t="s">
        <v>63</v>
      </c>
    </row>
    <row r="33" spans="1:5" ht="15.95" customHeight="1" x14ac:dyDescent="0.2">
      <c r="A33" s="23">
        <v>5</v>
      </c>
      <c r="B33" s="1" t="s">
        <v>51</v>
      </c>
      <c r="C33" s="8">
        <v>2706766</v>
      </c>
      <c r="D33" s="3">
        <v>17</v>
      </c>
      <c r="E33" s="90">
        <v>159221.5294117647</v>
      </c>
    </row>
    <row r="34" spans="1:5" ht="15.95" customHeight="1" x14ac:dyDescent="0.2">
      <c r="A34" s="23">
        <v>6</v>
      </c>
      <c r="B34" s="1" t="s">
        <v>52</v>
      </c>
      <c r="C34" s="8">
        <v>2062270</v>
      </c>
      <c r="D34" s="3">
        <v>8</v>
      </c>
      <c r="E34" s="90">
        <v>257783.75</v>
      </c>
    </row>
    <row r="35" spans="1:5" ht="15.95" customHeight="1" x14ac:dyDescent="0.2">
      <c r="A35" s="23">
        <v>7</v>
      </c>
      <c r="B35" s="1" t="s">
        <v>53</v>
      </c>
      <c r="C35" s="8">
        <v>0</v>
      </c>
      <c r="D35" s="3">
        <v>0</v>
      </c>
      <c r="E35" s="90" t="s">
        <v>63</v>
      </c>
    </row>
    <row r="36" spans="1:5" ht="15.95" customHeight="1" x14ac:dyDescent="0.2">
      <c r="A36" s="23">
        <v>8</v>
      </c>
      <c r="B36" s="1" t="s">
        <v>54</v>
      </c>
      <c r="C36" s="8">
        <v>98852</v>
      </c>
      <c r="D36" s="3">
        <v>1</v>
      </c>
      <c r="E36" s="90">
        <v>98852</v>
      </c>
    </row>
    <row r="37" spans="1:5" ht="15.95" customHeight="1" x14ac:dyDescent="0.2">
      <c r="A37" s="23">
        <v>9</v>
      </c>
      <c r="B37" s="1" t="s">
        <v>55</v>
      </c>
      <c r="C37" s="8">
        <v>365743</v>
      </c>
      <c r="D37" s="3">
        <v>2</v>
      </c>
      <c r="E37" s="90">
        <v>182871.5</v>
      </c>
    </row>
    <row r="38" spans="1:5" ht="15.95" customHeight="1" x14ac:dyDescent="0.2">
      <c r="A38" s="23">
        <v>10</v>
      </c>
      <c r="B38" s="1" t="s">
        <v>56</v>
      </c>
      <c r="C38" s="2">
        <v>1054126</v>
      </c>
      <c r="D38" s="3">
        <v>5</v>
      </c>
      <c r="E38" s="90">
        <v>210825.2</v>
      </c>
    </row>
    <row r="39" spans="1:5" ht="15.95" customHeight="1" x14ac:dyDescent="0.2">
      <c r="A39" s="23">
        <v>11</v>
      </c>
      <c r="B39" s="1" t="s">
        <v>57</v>
      </c>
      <c r="C39" s="2">
        <v>0</v>
      </c>
      <c r="D39" s="3">
        <v>0</v>
      </c>
      <c r="E39" s="90" t="s">
        <v>63</v>
      </c>
    </row>
    <row r="40" spans="1:5" ht="15.95" customHeight="1" x14ac:dyDescent="0.2">
      <c r="A40" s="23">
        <v>12</v>
      </c>
      <c r="B40" s="1" t="s">
        <v>58</v>
      </c>
      <c r="C40" s="2">
        <v>0</v>
      </c>
      <c r="D40" s="3">
        <v>0</v>
      </c>
      <c r="E40" s="90" t="s">
        <v>63</v>
      </c>
    </row>
    <row r="41" spans="1:5" ht="15.95" customHeight="1" x14ac:dyDescent="0.2">
      <c r="A41" s="23">
        <v>13</v>
      </c>
      <c r="B41" s="1" t="s">
        <v>59</v>
      </c>
      <c r="C41" s="2">
        <v>317778</v>
      </c>
      <c r="D41" s="3">
        <v>1</v>
      </c>
      <c r="E41" s="90">
        <v>317778</v>
      </c>
    </row>
    <row r="42" spans="1:5" ht="15.95" customHeight="1" x14ac:dyDescent="0.2">
      <c r="A42" s="23">
        <v>14</v>
      </c>
      <c r="B42" s="1" t="s">
        <v>60</v>
      </c>
      <c r="C42" s="2">
        <v>2400000</v>
      </c>
      <c r="D42" s="3">
        <v>4</v>
      </c>
      <c r="E42" s="90">
        <v>600000</v>
      </c>
    </row>
    <row r="43" spans="1:5" ht="15.95" customHeight="1" x14ac:dyDescent="0.2">
      <c r="A43" s="23">
        <v>15</v>
      </c>
      <c r="B43" s="1" t="s">
        <v>61</v>
      </c>
      <c r="C43" s="2">
        <v>543048</v>
      </c>
      <c r="D43" s="3">
        <v>3</v>
      </c>
      <c r="E43" s="90">
        <v>181016</v>
      </c>
    </row>
    <row r="44" spans="1:5" ht="15.95" customHeight="1" x14ac:dyDescent="0.2">
      <c r="A44" s="23">
        <v>16</v>
      </c>
      <c r="B44" s="1" t="s">
        <v>62</v>
      </c>
      <c r="C44" s="2">
        <v>0</v>
      </c>
      <c r="D44" s="3">
        <v>0</v>
      </c>
      <c r="E44" s="90" t="s">
        <v>63</v>
      </c>
    </row>
    <row r="45" spans="1:5" ht="15.95" customHeight="1" x14ac:dyDescent="0.2">
      <c r="A45" s="41" t="s">
        <v>5</v>
      </c>
      <c r="B45" s="42" t="s">
        <v>4</v>
      </c>
      <c r="C45" s="47">
        <f>SUM(C29:C44)</f>
        <v>12495489</v>
      </c>
      <c r="D45" s="47">
        <f>SUM(D29:D44)</f>
        <v>58</v>
      </c>
      <c r="E45" s="48" t="s">
        <v>5</v>
      </c>
    </row>
  </sheetData>
  <sheetProtection password="DFC8" sheet="1" objects="1" scenarios="1"/>
  <mergeCells count="8">
    <mergeCell ref="A1:E1"/>
    <mergeCell ref="A25:E25"/>
    <mergeCell ref="A27:A28"/>
    <mergeCell ref="B27:B28"/>
    <mergeCell ref="C27:E27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Q23"/>
  <sheetViews>
    <sheetView zoomScaleNormal="100" workbookViewId="0">
      <selection sqref="A1:Q1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42578125" style="7" customWidth="1"/>
    <col min="18" max="16384" width="9.140625" style="5"/>
  </cols>
  <sheetData>
    <row r="1" spans="1:17" ht="15" customHeight="1" x14ac:dyDescent="0.2">
      <c r="A1" s="103" t="s">
        <v>41</v>
      </c>
      <c r="B1" s="103"/>
      <c r="C1" s="103"/>
      <c r="D1" s="103"/>
      <c r="E1" s="103"/>
      <c r="F1" s="103"/>
      <c r="G1" s="103"/>
      <c r="H1" s="103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" customHeight="1" x14ac:dyDescent="0.2"/>
    <row r="3" spans="1:17" ht="15.75" customHeight="1" x14ac:dyDescent="0.2">
      <c r="A3" s="104" t="s">
        <v>0</v>
      </c>
      <c r="B3" s="106" t="s">
        <v>15</v>
      </c>
      <c r="C3" s="108" t="s">
        <v>64</v>
      </c>
      <c r="D3" s="108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3"/>
      <c r="P3" s="113"/>
      <c r="Q3" s="114"/>
    </row>
    <row r="4" spans="1:17" ht="15.75" customHeight="1" x14ac:dyDescent="0.2">
      <c r="A4" s="119"/>
      <c r="B4" s="120"/>
      <c r="C4" s="115" t="s">
        <v>19</v>
      </c>
      <c r="D4" s="116"/>
      <c r="E4" s="116"/>
      <c r="F4" s="115" t="s">
        <v>31</v>
      </c>
      <c r="G4" s="116"/>
      <c r="H4" s="116"/>
      <c r="I4" s="115" t="s">
        <v>22</v>
      </c>
      <c r="J4" s="116"/>
      <c r="K4" s="116"/>
      <c r="L4" s="116"/>
      <c r="M4" s="116"/>
      <c r="N4" s="116"/>
      <c r="O4" s="117"/>
      <c r="P4" s="117"/>
      <c r="Q4" s="118"/>
    </row>
    <row r="5" spans="1:17" ht="15.75" customHeight="1" x14ac:dyDescent="0.2">
      <c r="A5" s="119"/>
      <c r="B5" s="120"/>
      <c r="C5" s="116"/>
      <c r="D5" s="121"/>
      <c r="E5" s="121"/>
      <c r="F5" s="121"/>
      <c r="G5" s="121"/>
      <c r="H5" s="116"/>
      <c r="I5" s="115" t="s">
        <v>21</v>
      </c>
      <c r="J5" s="116"/>
      <c r="K5" s="116"/>
      <c r="L5" s="115" t="s">
        <v>20</v>
      </c>
      <c r="M5" s="116"/>
      <c r="N5" s="116"/>
      <c r="O5" s="115" t="s">
        <v>42</v>
      </c>
      <c r="P5" s="116"/>
      <c r="Q5" s="122"/>
    </row>
    <row r="6" spans="1:17" s="4" customFormat="1" ht="30" customHeight="1" x14ac:dyDescent="0.2">
      <c r="A6" s="105"/>
      <c r="B6" s="107"/>
      <c r="C6" s="38" t="s">
        <v>16</v>
      </c>
      <c r="D6" s="38" t="s">
        <v>17</v>
      </c>
      <c r="E6" s="50" t="s">
        <v>18</v>
      </c>
      <c r="F6" s="38" t="s">
        <v>16</v>
      </c>
      <c r="G6" s="38" t="s">
        <v>17</v>
      </c>
      <c r="H6" s="50" t="s">
        <v>18</v>
      </c>
      <c r="I6" s="38" t="s">
        <v>16</v>
      </c>
      <c r="J6" s="38" t="s">
        <v>17</v>
      </c>
      <c r="K6" s="50" t="s">
        <v>18</v>
      </c>
      <c r="L6" s="38" t="s">
        <v>16</v>
      </c>
      <c r="M6" s="38" t="s">
        <v>17</v>
      </c>
      <c r="N6" s="50" t="s">
        <v>18</v>
      </c>
      <c r="O6" s="38" t="s">
        <v>16</v>
      </c>
      <c r="P6" s="38" t="s">
        <v>17</v>
      </c>
      <c r="Q6" s="46" t="s">
        <v>18</v>
      </c>
    </row>
    <row r="7" spans="1:17" ht="15" customHeight="1" x14ac:dyDescent="0.2">
      <c r="A7" s="28">
        <v>1</v>
      </c>
      <c r="B7" s="29" t="s">
        <v>47</v>
      </c>
      <c r="C7" s="25">
        <v>23204</v>
      </c>
      <c r="D7" s="82">
        <v>1</v>
      </c>
      <c r="E7" s="83">
        <v>23204</v>
      </c>
      <c r="F7" s="83">
        <v>0</v>
      </c>
      <c r="G7" s="83">
        <v>0</v>
      </c>
      <c r="H7" s="83" t="s">
        <v>63</v>
      </c>
      <c r="I7" s="25">
        <v>0</v>
      </c>
      <c r="J7" s="2">
        <v>0</v>
      </c>
      <c r="K7" s="83" t="s">
        <v>63</v>
      </c>
      <c r="L7" s="25">
        <v>23204</v>
      </c>
      <c r="M7" s="2">
        <v>1</v>
      </c>
      <c r="N7" s="83">
        <v>23204</v>
      </c>
      <c r="O7" s="27">
        <v>0</v>
      </c>
      <c r="P7" s="2">
        <v>0</v>
      </c>
      <c r="Q7" s="30" t="s">
        <v>63</v>
      </c>
    </row>
    <row r="8" spans="1:17" ht="15" customHeight="1" x14ac:dyDescent="0.2">
      <c r="A8" s="28">
        <v>2</v>
      </c>
      <c r="B8" s="29" t="s">
        <v>48</v>
      </c>
      <c r="C8" s="27">
        <v>5465318</v>
      </c>
      <c r="D8" s="2">
        <v>1</v>
      </c>
      <c r="E8" s="26">
        <v>5465318</v>
      </c>
      <c r="F8" s="26">
        <v>3256518</v>
      </c>
      <c r="G8" s="26">
        <v>1</v>
      </c>
      <c r="H8" s="26">
        <v>3256518</v>
      </c>
      <c r="I8" s="27">
        <v>0</v>
      </c>
      <c r="J8" s="2">
        <v>0</v>
      </c>
      <c r="K8" s="83" t="s">
        <v>63</v>
      </c>
      <c r="L8" s="27">
        <v>0</v>
      </c>
      <c r="M8" s="2">
        <v>0</v>
      </c>
      <c r="N8" s="83" t="s">
        <v>63</v>
      </c>
      <c r="O8" s="27">
        <v>5465318</v>
      </c>
      <c r="P8" s="2">
        <v>1</v>
      </c>
      <c r="Q8" s="30">
        <v>5465318</v>
      </c>
    </row>
    <row r="9" spans="1:17" ht="15" customHeight="1" x14ac:dyDescent="0.2">
      <c r="A9" s="28">
        <v>3</v>
      </c>
      <c r="B9" s="29" t="s">
        <v>49</v>
      </c>
      <c r="C9" s="27">
        <v>3070400</v>
      </c>
      <c r="D9" s="82">
        <v>1</v>
      </c>
      <c r="E9" s="83">
        <v>3070400</v>
      </c>
      <c r="F9" s="83">
        <v>1535039</v>
      </c>
      <c r="G9" s="83">
        <v>1</v>
      </c>
      <c r="H9" s="83">
        <v>1535039</v>
      </c>
      <c r="I9" s="27">
        <v>0</v>
      </c>
      <c r="J9" s="2">
        <v>0</v>
      </c>
      <c r="K9" s="83" t="s">
        <v>63</v>
      </c>
      <c r="L9" s="27">
        <v>0</v>
      </c>
      <c r="M9" s="2">
        <v>0</v>
      </c>
      <c r="N9" s="83" t="s">
        <v>63</v>
      </c>
      <c r="O9" s="27">
        <v>3070400</v>
      </c>
      <c r="P9" s="2">
        <v>1</v>
      </c>
      <c r="Q9" s="30">
        <v>3070400</v>
      </c>
    </row>
    <row r="10" spans="1:17" ht="15" customHeight="1" x14ac:dyDescent="0.2">
      <c r="A10" s="28">
        <v>4</v>
      </c>
      <c r="B10" s="29" t="s">
        <v>50</v>
      </c>
      <c r="C10" s="27">
        <v>0</v>
      </c>
      <c r="D10" s="2">
        <v>0</v>
      </c>
      <c r="E10" s="83" t="s">
        <v>63</v>
      </c>
      <c r="F10" s="26">
        <v>0</v>
      </c>
      <c r="G10" s="26">
        <v>0</v>
      </c>
      <c r="H10" s="83" t="s">
        <v>63</v>
      </c>
      <c r="I10" s="27">
        <v>0</v>
      </c>
      <c r="J10" s="2">
        <v>0</v>
      </c>
      <c r="K10" s="83" t="s">
        <v>63</v>
      </c>
      <c r="L10" s="27">
        <v>0</v>
      </c>
      <c r="M10" s="2">
        <v>0</v>
      </c>
      <c r="N10" s="83" t="s">
        <v>63</v>
      </c>
      <c r="O10" s="27">
        <v>0</v>
      </c>
      <c r="P10" s="2">
        <v>0</v>
      </c>
      <c r="Q10" s="30" t="s">
        <v>63</v>
      </c>
    </row>
    <row r="11" spans="1:17" ht="15" customHeight="1" x14ac:dyDescent="0.2">
      <c r="A11" s="28">
        <v>5</v>
      </c>
      <c r="B11" s="29" t="s">
        <v>51</v>
      </c>
      <c r="C11" s="27">
        <v>320097</v>
      </c>
      <c r="D11" s="82">
        <v>3</v>
      </c>
      <c r="E11" s="83">
        <v>106699</v>
      </c>
      <c r="F11" s="83">
        <v>193723</v>
      </c>
      <c r="G11" s="83">
        <v>3</v>
      </c>
      <c r="H11" s="83">
        <v>64574.333333333336</v>
      </c>
      <c r="I11" s="27">
        <v>96790</v>
      </c>
      <c r="J11" s="2">
        <v>1</v>
      </c>
      <c r="K11" s="83">
        <v>96790</v>
      </c>
      <c r="L11" s="27">
        <v>111883</v>
      </c>
      <c r="M11" s="2">
        <v>1</v>
      </c>
      <c r="N11" s="83">
        <v>111883</v>
      </c>
      <c r="O11" s="27">
        <v>111424</v>
      </c>
      <c r="P11" s="2">
        <v>1</v>
      </c>
      <c r="Q11" s="30">
        <v>111424</v>
      </c>
    </row>
    <row r="12" spans="1:17" ht="15" customHeight="1" x14ac:dyDescent="0.2">
      <c r="A12" s="28">
        <v>6</v>
      </c>
      <c r="B12" s="29" t="s">
        <v>52</v>
      </c>
      <c r="C12" s="27">
        <v>0</v>
      </c>
      <c r="D12" s="2">
        <v>0</v>
      </c>
      <c r="E12" s="83" t="s">
        <v>63</v>
      </c>
      <c r="F12" s="26">
        <v>0</v>
      </c>
      <c r="G12" s="26">
        <v>0</v>
      </c>
      <c r="H12" s="83" t="s">
        <v>63</v>
      </c>
      <c r="I12" s="27">
        <v>0</v>
      </c>
      <c r="J12" s="2">
        <v>0</v>
      </c>
      <c r="K12" s="83" t="s">
        <v>63</v>
      </c>
      <c r="L12" s="27">
        <v>0</v>
      </c>
      <c r="M12" s="2">
        <v>0</v>
      </c>
      <c r="N12" s="83" t="s">
        <v>63</v>
      </c>
      <c r="O12" s="27">
        <v>0</v>
      </c>
      <c r="P12" s="2">
        <v>0</v>
      </c>
      <c r="Q12" s="30" t="s">
        <v>63</v>
      </c>
    </row>
    <row r="13" spans="1:17" ht="15" customHeight="1" x14ac:dyDescent="0.2">
      <c r="A13" s="28">
        <v>7</v>
      </c>
      <c r="B13" s="29" t="s">
        <v>53</v>
      </c>
      <c r="C13" s="27">
        <v>261186</v>
      </c>
      <c r="D13" s="2">
        <v>1</v>
      </c>
      <c r="E13" s="83">
        <v>261186</v>
      </c>
      <c r="F13" s="26">
        <v>166247</v>
      </c>
      <c r="G13" s="26">
        <v>1</v>
      </c>
      <c r="H13" s="83">
        <v>166247</v>
      </c>
      <c r="I13" s="27">
        <v>0</v>
      </c>
      <c r="J13" s="2">
        <v>0</v>
      </c>
      <c r="K13" s="83" t="s">
        <v>63</v>
      </c>
      <c r="L13" s="27">
        <v>0</v>
      </c>
      <c r="M13" s="2">
        <v>0</v>
      </c>
      <c r="N13" s="83" t="s">
        <v>63</v>
      </c>
      <c r="O13" s="27">
        <v>261186</v>
      </c>
      <c r="P13" s="2">
        <v>1</v>
      </c>
      <c r="Q13" s="30">
        <v>261186</v>
      </c>
    </row>
    <row r="14" spans="1:17" ht="15" customHeight="1" x14ac:dyDescent="0.2">
      <c r="A14" s="28">
        <v>8</v>
      </c>
      <c r="B14" s="29" t="s">
        <v>54</v>
      </c>
      <c r="C14" s="27">
        <v>0</v>
      </c>
      <c r="D14" s="2">
        <v>0</v>
      </c>
      <c r="E14" s="83" t="s">
        <v>63</v>
      </c>
      <c r="F14" s="26">
        <v>0</v>
      </c>
      <c r="G14" s="26">
        <v>0</v>
      </c>
      <c r="H14" s="83" t="s">
        <v>63</v>
      </c>
      <c r="I14" s="27">
        <v>0</v>
      </c>
      <c r="J14" s="2">
        <v>0</v>
      </c>
      <c r="K14" s="83" t="s">
        <v>63</v>
      </c>
      <c r="L14" s="27">
        <v>0</v>
      </c>
      <c r="M14" s="2">
        <v>0</v>
      </c>
      <c r="N14" s="83" t="s">
        <v>63</v>
      </c>
      <c r="O14" s="27">
        <v>0</v>
      </c>
      <c r="P14" s="2">
        <v>0</v>
      </c>
      <c r="Q14" s="30" t="s">
        <v>63</v>
      </c>
    </row>
    <row r="15" spans="1:17" ht="15" customHeight="1" x14ac:dyDescent="0.2">
      <c r="A15" s="28">
        <v>9</v>
      </c>
      <c r="B15" s="29" t="s">
        <v>55</v>
      </c>
      <c r="C15" s="27">
        <v>356869</v>
      </c>
      <c r="D15" s="2">
        <v>3</v>
      </c>
      <c r="E15" s="83">
        <v>118956.33333333333</v>
      </c>
      <c r="F15" s="26">
        <v>132665</v>
      </c>
      <c r="G15" s="26">
        <v>2</v>
      </c>
      <c r="H15" s="83">
        <v>66332.5</v>
      </c>
      <c r="I15" s="27">
        <v>0</v>
      </c>
      <c r="J15" s="2">
        <v>0</v>
      </c>
      <c r="K15" s="83" t="s">
        <v>63</v>
      </c>
      <c r="L15" s="27">
        <v>0</v>
      </c>
      <c r="M15" s="2">
        <v>0</v>
      </c>
      <c r="N15" s="83" t="s">
        <v>63</v>
      </c>
      <c r="O15" s="27">
        <v>356869</v>
      </c>
      <c r="P15" s="2">
        <v>3</v>
      </c>
      <c r="Q15" s="30">
        <v>118956.33333333333</v>
      </c>
    </row>
    <row r="16" spans="1:17" ht="15" customHeight="1" x14ac:dyDescent="0.2">
      <c r="A16" s="28">
        <v>10</v>
      </c>
      <c r="B16" s="29" t="s">
        <v>56</v>
      </c>
      <c r="C16" s="2">
        <v>0</v>
      </c>
      <c r="D16" s="2">
        <v>0</v>
      </c>
      <c r="E16" s="83" t="s">
        <v>63</v>
      </c>
      <c r="F16" s="26">
        <v>0</v>
      </c>
      <c r="G16" s="26">
        <v>0</v>
      </c>
      <c r="H16" s="83" t="s">
        <v>63</v>
      </c>
      <c r="I16" s="2">
        <v>0</v>
      </c>
      <c r="J16" s="2">
        <v>0</v>
      </c>
      <c r="K16" s="83" t="s">
        <v>63</v>
      </c>
      <c r="L16" s="2">
        <v>0</v>
      </c>
      <c r="M16" s="2">
        <v>0</v>
      </c>
      <c r="N16" s="83" t="s">
        <v>63</v>
      </c>
      <c r="O16" s="2">
        <v>0</v>
      </c>
      <c r="P16" s="2">
        <v>0</v>
      </c>
      <c r="Q16" s="30" t="s">
        <v>63</v>
      </c>
    </row>
    <row r="17" spans="1:17" ht="15" customHeight="1" x14ac:dyDescent="0.2">
      <c r="A17" s="28">
        <v>11</v>
      </c>
      <c r="B17" s="29" t="s">
        <v>57</v>
      </c>
      <c r="C17" s="2">
        <v>0</v>
      </c>
      <c r="D17" s="2">
        <v>0</v>
      </c>
      <c r="E17" s="83" t="s">
        <v>63</v>
      </c>
      <c r="F17" s="26">
        <v>0</v>
      </c>
      <c r="G17" s="26">
        <v>0</v>
      </c>
      <c r="H17" s="83" t="s">
        <v>63</v>
      </c>
      <c r="I17" s="2">
        <v>0</v>
      </c>
      <c r="J17" s="2">
        <v>0</v>
      </c>
      <c r="K17" s="83" t="s">
        <v>63</v>
      </c>
      <c r="L17" s="2">
        <v>0</v>
      </c>
      <c r="M17" s="2">
        <v>0</v>
      </c>
      <c r="N17" s="83" t="s">
        <v>63</v>
      </c>
      <c r="O17" s="2">
        <v>0</v>
      </c>
      <c r="P17" s="2">
        <v>0</v>
      </c>
      <c r="Q17" s="30" t="s">
        <v>63</v>
      </c>
    </row>
    <row r="18" spans="1:17" ht="15" customHeight="1" x14ac:dyDescent="0.2">
      <c r="A18" s="28">
        <v>12</v>
      </c>
      <c r="B18" s="29" t="s">
        <v>58</v>
      </c>
      <c r="C18" s="2">
        <v>2114788</v>
      </c>
      <c r="D18" s="2">
        <v>1</v>
      </c>
      <c r="E18" s="83">
        <v>2114788</v>
      </c>
      <c r="F18" s="26">
        <v>1223086</v>
      </c>
      <c r="G18" s="26">
        <v>1</v>
      </c>
      <c r="H18" s="83">
        <v>1223086</v>
      </c>
      <c r="I18" s="2">
        <v>0</v>
      </c>
      <c r="J18" s="2">
        <v>0</v>
      </c>
      <c r="K18" s="83" t="s">
        <v>63</v>
      </c>
      <c r="L18" s="2">
        <v>2114788</v>
      </c>
      <c r="M18" s="2">
        <v>1</v>
      </c>
      <c r="N18" s="83">
        <v>2114788</v>
      </c>
      <c r="O18" s="2">
        <v>0</v>
      </c>
      <c r="P18" s="2">
        <v>0</v>
      </c>
      <c r="Q18" s="30" t="s">
        <v>63</v>
      </c>
    </row>
    <row r="19" spans="1:17" ht="15" customHeight="1" x14ac:dyDescent="0.2">
      <c r="A19" s="28">
        <v>13</v>
      </c>
      <c r="B19" s="29" t="s">
        <v>59</v>
      </c>
      <c r="C19" s="2">
        <v>0</v>
      </c>
      <c r="D19" s="2">
        <v>0</v>
      </c>
      <c r="E19" s="83" t="s">
        <v>63</v>
      </c>
      <c r="F19" s="26">
        <v>0</v>
      </c>
      <c r="G19" s="26">
        <v>0</v>
      </c>
      <c r="H19" s="83" t="s">
        <v>63</v>
      </c>
      <c r="I19" s="2">
        <v>0</v>
      </c>
      <c r="J19" s="2">
        <v>0</v>
      </c>
      <c r="K19" s="83" t="s">
        <v>63</v>
      </c>
      <c r="L19" s="2">
        <v>0</v>
      </c>
      <c r="M19" s="2">
        <v>0</v>
      </c>
      <c r="N19" s="83" t="s">
        <v>63</v>
      </c>
      <c r="O19" s="2">
        <v>0</v>
      </c>
      <c r="P19" s="2">
        <v>0</v>
      </c>
      <c r="Q19" s="30" t="s">
        <v>63</v>
      </c>
    </row>
    <row r="20" spans="1:17" ht="15" customHeight="1" x14ac:dyDescent="0.2">
      <c r="A20" s="28">
        <v>14</v>
      </c>
      <c r="B20" s="29" t="s">
        <v>60</v>
      </c>
      <c r="C20" s="2">
        <v>2145975</v>
      </c>
      <c r="D20" s="2">
        <v>2</v>
      </c>
      <c r="E20" s="83">
        <v>1072987.5</v>
      </c>
      <c r="F20" s="26">
        <v>622290</v>
      </c>
      <c r="G20" s="26">
        <v>2</v>
      </c>
      <c r="H20" s="83">
        <v>311145</v>
      </c>
      <c r="I20" s="2">
        <v>0</v>
      </c>
      <c r="J20" s="2">
        <v>0</v>
      </c>
      <c r="K20" s="83" t="s">
        <v>63</v>
      </c>
      <c r="L20" s="2">
        <v>0</v>
      </c>
      <c r="M20" s="2">
        <v>0</v>
      </c>
      <c r="N20" s="83" t="s">
        <v>63</v>
      </c>
      <c r="O20" s="2">
        <v>2145975</v>
      </c>
      <c r="P20" s="2">
        <v>2</v>
      </c>
      <c r="Q20" s="30" t="s">
        <v>63</v>
      </c>
    </row>
    <row r="21" spans="1:17" ht="15" customHeight="1" x14ac:dyDescent="0.2">
      <c r="A21" s="28">
        <v>15</v>
      </c>
      <c r="B21" s="29" t="s">
        <v>61</v>
      </c>
      <c r="C21" s="2">
        <v>0</v>
      </c>
      <c r="D21" s="2">
        <v>0</v>
      </c>
      <c r="E21" s="83" t="s">
        <v>63</v>
      </c>
      <c r="F21" s="26">
        <v>0</v>
      </c>
      <c r="G21" s="26">
        <v>0</v>
      </c>
      <c r="H21" s="83" t="s">
        <v>63</v>
      </c>
      <c r="I21" s="2">
        <v>0</v>
      </c>
      <c r="J21" s="2">
        <v>0</v>
      </c>
      <c r="K21" s="83" t="s">
        <v>63</v>
      </c>
      <c r="L21" s="2">
        <v>0</v>
      </c>
      <c r="M21" s="2">
        <v>0</v>
      </c>
      <c r="N21" s="83" t="s">
        <v>63</v>
      </c>
      <c r="O21" s="2">
        <v>0</v>
      </c>
      <c r="P21" s="2">
        <v>0</v>
      </c>
      <c r="Q21" s="30" t="s">
        <v>63</v>
      </c>
    </row>
    <row r="22" spans="1:17" ht="15" customHeight="1" x14ac:dyDescent="0.2">
      <c r="A22" s="28">
        <v>16</v>
      </c>
      <c r="B22" s="29" t="s">
        <v>62</v>
      </c>
      <c r="C22" s="2">
        <v>0</v>
      </c>
      <c r="D22" s="2">
        <v>0</v>
      </c>
      <c r="E22" s="83" t="s">
        <v>63</v>
      </c>
      <c r="F22" s="26">
        <v>0</v>
      </c>
      <c r="G22" s="26">
        <v>0</v>
      </c>
      <c r="H22" s="83" t="s">
        <v>63</v>
      </c>
      <c r="I22" s="2">
        <v>0</v>
      </c>
      <c r="J22" s="2">
        <v>0</v>
      </c>
      <c r="K22" s="83" t="s">
        <v>63</v>
      </c>
      <c r="L22" s="2">
        <v>0</v>
      </c>
      <c r="M22" s="2">
        <v>0</v>
      </c>
      <c r="N22" s="83" t="s">
        <v>63</v>
      </c>
      <c r="O22" s="2">
        <v>0</v>
      </c>
      <c r="P22" s="2">
        <v>0</v>
      </c>
      <c r="Q22" s="30" t="s">
        <v>63</v>
      </c>
    </row>
    <row r="23" spans="1:17" ht="15" customHeight="1" x14ac:dyDescent="0.2">
      <c r="A23" s="51" t="s">
        <v>5</v>
      </c>
      <c r="B23" s="52" t="s">
        <v>4</v>
      </c>
      <c r="C23" s="47">
        <f>SUM(C7:C22)</f>
        <v>13757837</v>
      </c>
      <c r="D23" s="47">
        <f>SUM(D7:D22)</f>
        <v>13</v>
      </c>
      <c r="E23" s="53" t="s">
        <v>5</v>
      </c>
      <c r="F23" s="47">
        <f>SUM(F7:F22)</f>
        <v>7129568</v>
      </c>
      <c r="G23" s="47">
        <f>SUM(G7:G22)</f>
        <v>11</v>
      </c>
      <c r="H23" s="53" t="s">
        <v>5</v>
      </c>
      <c r="I23" s="47">
        <f>SUM(I7:I22)</f>
        <v>96790</v>
      </c>
      <c r="J23" s="47">
        <f>SUM(J7:J22)</f>
        <v>1</v>
      </c>
      <c r="K23" s="53" t="s">
        <v>5</v>
      </c>
      <c r="L23" s="47">
        <f>SUM(L7:L22)</f>
        <v>2249875</v>
      </c>
      <c r="M23" s="47">
        <f>SUM(M7:M22)</f>
        <v>3</v>
      </c>
      <c r="N23" s="53" t="s">
        <v>5</v>
      </c>
      <c r="O23" s="47">
        <f>SUM(O7:O22)</f>
        <v>11411172</v>
      </c>
      <c r="P23" s="47">
        <f>SUM(P7:P22)</f>
        <v>9</v>
      </c>
      <c r="Q23" s="48" t="s">
        <v>5</v>
      </c>
    </row>
  </sheetData>
  <sheetProtection password="DFC8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M35"/>
  <sheetViews>
    <sheetView topLeftCell="A7" workbookViewId="0">
      <selection sqref="A1:M1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3" t="s">
        <v>35</v>
      </c>
      <c r="B1" s="103"/>
      <c r="C1" s="103"/>
      <c r="D1" s="103"/>
      <c r="E1" s="103"/>
      <c r="F1" s="103"/>
      <c r="G1" s="103"/>
      <c r="H1" s="110"/>
      <c r="I1" s="110"/>
      <c r="J1" s="110"/>
      <c r="K1" s="110"/>
      <c r="L1" s="110"/>
      <c r="M1" s="110"/>
    </row>
    <row r="2" spans="1:13" ht="15" customHeight="1" x14ac:dyDescent="0.2"/>
    <row r="3" spans="1:13" s="54" customFormat="1" ht="15.75" customHeight="1" x14ac:dyDescent="0.2">
      <c r="A3" s="104" t="s">
        <v>0</v>
      </c>
      <c r="B3" s="106" t="s">
        <v>15</v>
      </c>
      <c r="C3" s="108" t="s">
        <v>65</v>
      </c>
      <c r="D3" s="108"/>
      <c r="E3" s="111"/>
      <c r="F3" s="111"/>
      <c r="G3" s="111"/>
      <c r="H3" s="112"/>
      <c r="I3" s="112"/>
      <c r="J3" s="112"/>
      <c r="K3" s="112"/>
      <c r="L3" s="113"/>
      <c r="M3" s="114"/>
    </row>
    <row r="4" spans="1:13" s="54" customFormat="1" ht="15.75" customHeight="1" x14ac:dyDescent="0.2">
      <c r="A4" s="119"/>
      <c r="B4" s="120"/>
      <c r="C4" s="115" t="s">
        <v>19</v>
      </c>
      <c r="D4" s="116"/>
      <c r="E4" s="116"/>
      <c r="F4" s="115" t="s">
        <v>31</v>
      </c>
      <c r="G4" s="116"/>
      <c r="H4" s="115" t="s">
        <v>22</v>
      </c>
      <c r="I4" s="116"/>
      <c r="J4" s="116"/>
      <c r="K4" s="116"/>
      <c r="L4" s="117"/>
      <c r="M4" s="118"/>
    </row>
    <row r="5" spans="1:13" s="54" customFormat="1" ht="15.75" customHeight="1" x14ac:dyDescent="0.2">
      <c r="A5" s="119"/>
      <c r="B5" s="120"/>
      <c r="C5" s="116"/>
      <c r="D5" s="121"/>
      <c r="E5" s="121"/>
      <c r="F5" s="121"/>
      <c r="G5" s="121"/>
      <c r="H5" s="115" t="s">
        <v>21</v>
      </c>
      <c r="I5" s="116"/>
      <c r="J5" s="115" t="s">
        <v>20</v>
      </c>
      <c r="K5" s="116"/>
      <c r="L5" s="115" t="s">
        <v>42</v>
      </c>
      <c r="M5" s="122"/>
    </row>
    <row r="6" spans="1:13" s="54" customFormat="1" ht="65.25" customHeight="1" x14ac:dyDescent="0.2">
      <c r="A6" s="105"/>
      <c r="B6" s="107"/>
      <c r="C6" s="38" t="s">
        <v>16</v>
      </c>
      <c r="D6" s="38" t="s">
        <v>32</v>
      </c>
      <c r="E6" s="39" t="s">
        <v>33</v>
      </c>
      <c r="F6" s="38" t="s">
        <v>16</v>
      </c>
      <c r="G6" s="38" t="s">
        <v>32</v>
      </c>
      <c r="H6" s="38" t="s">
        <v>16</v>
      </c>
      <c r="I6" s="38" t="s">
        <v>32</v>
      </c>
      <c r="J6" s="38" t="s">
        <v>16</v>
      </c>
      <c r="K6" s="38" t="s">
        <v>32</v>
      </c>
      <c r="L6" s="38" t="s">
        <v>16</v>
      </c>
      <c r="M6" s="40" t="s">
        <v>32</v>
      </c>
    </row>
    <row r="7" spans="1:13" ht="15" customHeight="1" x14ac:dyDescent="0.2">
      <c r="A7" s="31">
        <v>1</v>
      </c>
      <c r="B7" s="32" t="s">
        <v>47</v>
      </c>
      <c r="C7" s="33">
        <v>10019151</v>
      </c>
      <c r="D7" s="81">
        <v>5</v>
      </c>
      <c r="E7" s="81">
        <v>209</v>
      </c>
      <c r="F7" s="81">
        <v>4469100</v>
      </c>
      <c r="G7" s="81">
        <v>5</v>
      </c>
      <c r="H7" s="33">
        <v>1810742</v>
      </c>
      <c r="I7" s="33">
        <v>1</v>
      </c>
      <c r="J7" s="33">
        <v>2799284</v>
      </c>
      <c r="K7" s="33">
        <v>2</v>
      </c>
      <c r="L7" s="33">
        <v>5409125</v>
      </c>
      <c r="M7" s="34">
        <v>2</v>
      </c>
    </row>
    <row r="8" spans="1:13" ht="15" customHeight="1" x14ac:dyDescent="0.2">
      <c r="A8" s="31">
        <v>2</v>
      </c>
      <c r="B8" s="32" t="s">
        <v>48</v>
      </c>
      <c r="C8" s="33">
        <v>10034217</v>
      </c>
      <c r="D8" s="33">
        <v>7</v>
      </c>
      <c r="E8" s="33">
        <v>279</v>
      </c>
      <c r="F8" s="33">
        <v>5222240</v>
      </c>
      <c r="G8" s="33">
        <v>7</v>
      </c>
      <c r="H8" s="33">
        <v>0</v>
      </c>
      <c r="I8" s="33">
        <v>0</v>
      </c>
      <c r="J8" s="33">
        <v>1852367</v>
      </c>
      <c r="K8" s="33">
        <v>2</v>
      </c>
      <c r="L8" s="33">
        <v>8181850</v>
      </c>
      <c r="M8" s="34">
        <v>5</v>
      </c>
    </row>
    <row r="9" spans="1:13" ht="15" customHeight="1" x14ac:dyDescent="0.2">
      <c r="A9" s="31">
        <v>3</v>
      </c>
      <c r="B9" s="32" t="s">
        <v>49</v>
      </c>
      <c r="C9" s="33">
        <v>9563617</v>
      </c>
      <c r="D9" s="81">
        <v>6</v>
      </c>
      <c r="E9" s="81">
        <v>243</v>
      </c>
      <c r="F9" s="81">
        <v>3569130</v>
      </c>
      <c r="G9" s="81">
        <v>5</v>
      </c>
      <c r="H9" s="33">
        <v>0</v>
      </c>
      <c r="I9" s="33">
        <v>0</v>
      </c>
      <c r="J9" s="33">
        <v>0</v>
      </c>
      <c r="K9" s="33">
        <v>0</v>
      </c>
      <c r="L9" s="33">
        <v>9563617</v>
      </c>
      <c r="M9" s="34">
        <v>6</v>
      </c>
    </row>
    <row r="10" spans="1:13" ht="15" customHeight="1" x14ac:dyDescent="0.2">
      <c r="A10" s="31">
        <v>4</v>
      </c>
      <c r="B10" s="32" t="s">
        <v>50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15" customHeight="1" x14ac:dyDescent="0.2">
      <c r="A11" s="31">
        <v>5</v>
      </c>
      <c r="B11" s="32" t="s">
        <v>51</v>
      </c>
      <c r="C11" s="33">
        <v>4617577</v>
      </c>
      <c r="D11" s="81">
        <v>6</v>
      </c>
      <c r="E11" s="81">
        <v>139</v>
      </c>
      <c r="F11" s="81">
        <v>2627217</v>
      </c>
      <c r="G11" s="81">
        <v>6</v>
      </c>
      <c r="H11" s="33">
        <v>57438</v>
      </c>
      <c r="I11" s="33">
        <v>1</v>
      </c>
      <c r="J11" s="33">
        <v>3217533</v>
      </c>
      <c r="K11" s="33">
        <v>3</v>
      </c>
      <c r="L11" s="33">
        <v>1342606</v>
      </c>
      <c r="M11" s="34">
        <v>2</v>
      </c>
    </row>
    <row r="12" spans="1:13" ht="15" customHeight="1" x14ac:dyDescent="0.2">
      <c r="A12" s="31">
        <v>6</v>
      </c>
      <c r="B12" s="32" t="s">
        <v>52</v>
      </c>
      <c r="C12" s="33">
        <v>8662232</v>
      </c>
      <c r="D12" s="33">
        <v>6</v>
      </c>
      <c r="E12" s="33">
        <v>216</v>
      </c>
      <c r="F12" s="33">
        <v>3885000</v>
      </c>
      <c r="G12" s="33">
        <v>6</v>
      </c>
      <c r="H12" s="33">
        <v>0</v>
      </c>
      <c r="I12" s="33">
        <v>0</v>
      </c>
      <c r="J12" s="33">
        <v>2577753</v>
      </c>
      <c r="K12" s="33">
        <v>2</v>
      </c>
      <c r="L12" s="33">
        <v>6084479</v>
      </c>
      <c r="M12" s="34">
        <v>4</v>
      </c>
    </row>
    <row r="13" spans="1:13" ht="15" customHeight="1" x14ac:dyDescent="0.2">
      <c r="A13" s="31">
        <v>7</v>
      </c>
      <c r="B13" s="32" t="s">
        <v>53</v>
      </c>
      <c r="C13" s="33">
        <v>10468935</v>
      </c>
      <c r="D13" s="33">
        <v>7</v>
      </c>
      <c r="E13" s="33">
        <v>240</v>
      </c>
      <c r="F13" s="33">
        <v>4051500</v>
      </c>
      <c r="G13" s="33">
        <v>7</v>
      </c>
      <c r="H13" s="33">
        <v>0</v>
      </c>
      <c r="I13" s="33">
        <v>0</v>
      </c>
      <c r="J13" s="33">
        <v>899304</v>
      </c>
      <c r="K13" s="33">
        <v>1</v>
      </c>
      <c r="L13" s="33">
        <v>9569631</v>
      </c>
      <c r="M13" s="34">
        <v>6</v>
      </c>
    </row>
    <row r="14" spans="1:13" ht="15" customHeight="1" x14ac:dyDescent="0.2">
      <c r="A14" s="31">
        <v>8</v>
      </c>
      <c r="B14" s="32" t="s">
        <v>54</v>
      </c>
      <c r="C14" s="33">
        <v>3431422</v>
      </c>
      <c r="D14" s="33">
        <v>2</v>
      </c>
      <c r="E14" s="33">
        <v>110</v>
      </c>
      <c r="F14" s="33">
        <v>1998000</v>
      </c>
      <c r="G14" s="33">
        <v>2</v>
      </c>
      <c r="H14" s="33">
        <v>0</v>
      </c>
      <c r="I14" s="33">
        <v>0</v>
      </c>
      <c r="J14" s="33">
        <v>0</v>
      </c>
      <c r="K14" s="33">
        <v>0</v>
      </c>
      <c r="L14" s="33">
        <v>3431422</v>
      </c>
      <c r="M14" s="34">
        <v>2</v>
      </c>
    </row>
    <row r="15" spans="1:13" ht="15" customHeight="1" x14ac:dyDescent="0.2">
      <c r="A15" s="31">
        <v>9</v>
      </c>
      <c r="B15" s="32" t="s">
        <v>55</v>
      </c>
      <c r="C15" s="33">
        <v>15181637</v>
      </c>
      <c r="D15" s="33">
        <v>11</v>
      </c>
      <c r="E15" s="33">
        <v>366</v>
      </c>
      <c r="F15" s="33">
        <v>6928154</v>
      </c>
      <c r="G15" s="33">
        <v>10</v>
      </c>
      <c r="H15" s="33">
        <v>0</v>
      </c>
      <c r="I15" s="33">
        <v>0</v>
      </c>
      <c r="J15" s="33">
        <v>7127959</v>
      </c>
      <c r="K15" s="33">
        <v>4</v>
      </c>
      <c r="L15" s="33">
        <v>8053678</v>
      </c>
      <c r="M15" s="34">
        <v>7</v>
      </c>
    </row>
    <row r="16" spans="1:13" ht="15" customHeight="1" x14ac:dyDescent="0.2">
      <c r="A16" s="31">
        <v>10</v>
      </c>
      <c r="B16" s="32" t="s">
        <v>56</v>
      </c>
      <c r="C16" s="33">
        <v>2218254</v>
      </c>
      <c r="D16" s="33">
        <v>2</v>
      </c>
      <c r="E16" s="33">
        <v>59</v>
      </c>
      <c r="F16" s="33">
        <v>859692</v>
      </c>
      <c r="G16" s="33">
        <v>2</v>
      </c>
      <c r="H16" s="33">
        <v>0</v>
      </c>
      <c r="I16" s="33">
        <v>0</v>
      </c>
      <c r="J16" s="33">
        <v>0</v>
      </c>
      <c r="K16" s="33">
        <v>0</v>
      </c>
      <c r="L16" s="33">
        <v>2218254</v>
      </c>
      <c r="M16" s="34">
        <v>2</v>
      </c>
    </row>
    <row r="17" spans="1:13" ht="15" customHeight="1" x14ac:dyDescent="0.2">
      <c r="A17" s="31">
        <v>11</v>
      </c>
      <c r="B17" s="32" t="s">
        <v>57</v>
      </c>
      <c r="C17" s="33">
        <v>8543002</v>
      </c>
      <c r="D17" s="33">
        <v>2</v>
      </c>
      <c r="E17" s="33">
        <v>116</v>
      </c>
      <c r="F17" s="33">
        <v>3645075</v>
      </c>
      <c r="G17" s="33">
        <v>2</v>
      </c>
      <c r="H17" s="33">
        <v>4595383</v>
      </c>
      <c r="I17" s="33">
        <v>1</v>
      </c>
      <c r="J17" s="33">
        <v>3947619</v>
      </c>
      <c r="K17" s="33">
        <v>1</v>
      </c>
      <c r="L17" s="33">
        <v>0</v>
      </c>
      <c r="M17" s="34">
        <v>0</v>
      </c>
    </row>
    <row r="18" spans="1:13" ht="15" customHeight="1" x14ac:dyDescent="0.2">
      <c r="A18" s="31">
        <v>12</v>
      </c>
      <c r="B18" s="32" t="s">
        <v>58</v>
      </c>
      <c r="C18" s="33">
        <v>20549561</v>
      </c>
      <c r="D18" s="33">
        <v>10</v>
      </c>
      <c r="E18" s="33">
        <v>447</v>
      </c>
      <c r="F18" s="33">
        <v>7321371</v>
      </c>
      <c r="G18" s="33">
        <v>9</v>
      </c>
      <c r="H18" s="33">
        <v>0</v>
      </c>
      <c r="I18" s="33">
        <v>0</v>
      </c>
      <c r="J18" s="33">
        <v>6326685</v>
      </c>
      <c r="K18" s="33">
        <v>3</v>
      </c>
      <c r="L18" s="33">
        <v>14222876</v>
      </c>
      <c r="M18" s="34">
        <v>7</v>
      </c>
    </row>
    <row r="19" spans="1:13" ht="15" customHeight="1" x14ac:dyDescent="0.2">
      <c r="A19" s="31">
        <v>13</v>
      </c>
      <c r="B19" s="32" t="s">
        <v>59</v>
      </c>
      <c r="C19" s="33">
        <v>4495228</v>
      </c>
      <c r="D19" s="33">
        <v>3</v>
      </c>
      <c r="E19" s="33">
        <v>135</v>
      </c>
      <c r="F19" s="33">
        <v>2974008</v>
      </c>
      <c r="G19" s="33">
        <v>3</v>
      </c>
      <c r="H19" s="33">
        <v>0</v>
      </c>
      <c r="I19" s="33">
        <v>0</v>
      </c>
      <c r="J19" s="33">
        <v>0</v>
      </c>
      <c r="K19" s="33">
        <v>0</v>
      </c>
      <c r="L19" s="33">
        <v>4495228</v>
      </c>
      <c r="M19" s="34">
        <v>3</v>
      </c>
    </row>
    <row r="20" spans="1:13" ht="15" customHeight="1" x14ac:dyDescent="0.2">
      <c r="A20" s="31">
        <v>14</v>
      </c>
      <c r="B20" s="32" t="s">
        <v>60</v>
      </c>
      <c r="C20" s="33">
        <v>7912002</v>
      </c>
      <c r="D20" s="33">
        <v>7</v>
      </c>
      <c r="E20" s="33">
        <v>225</v>
      </c>
      <c r="F20" s="33">
        <v>3202743</v>
      </c>
      <c r="G20" s="33">
        <v>7</v>
      </c>
      <c r="H20" s="33">
        <v>0</v>
      </c>
      <c r="I20" s="33">
        <v>0</v>
      </c>
      <c r="J20" s="33">
        <v>0</v>
      </c>
      <c r="K20" s="33">
        <v>0</v>
      </c>
      <c r="L20" s="33">
        <v>7912002</v>
      </c>
      <c r="M20" s="34">
        <v>7</v>
      </c>
    </row>
    <row r="21" spans="1:13" ht="15" customHeight="1" x14ac:dyDescent="0.2">
      <c r="A21" s="31">
        <v>15</v>
      </c>
      <c r="B21" s="32" t="s">
        <v>61</v>
      </c>
      <c r="C21" s="33">
        <v>21247362</v>
      </c>
      <c r="D21" s="33">
        <v>9</v>
      </c>
      <c r="E21" s="33">
        <v>403</v>
      </c>
      <c r="F21" s="33">
        <v>10970548</v>
      </c>
      <c r="G21" s="33">
        <v>9</v>
      </c>
      <c r="H21" s="33">
        <v>0</v>
      </c>
      <c r="I21" s="33">
        <v>0</v>
      </c>
      <c r="J21" s="33">
        <v>0</v>
      </c>
      <c r="K21" s="33">
        <v>0</v>
      </c>
      <c r="L21" s="33">
        <v>21247362</v>
      </c>
      <c r="M21" s="34">
        <v>9</v>
      </c>
    </row>
    <row r="22" spans="1:13" ht="15" customHeight="1" x14ac:dyDescent="0.2">
      <c r="A22" s="31">
        <v>16</v>
      </c>
      <c r="B22" s="32" t="s">
        <v>62</v>
      </c>
      <c r="C22" s="33">
        <v>12494057</v>
      </c>
      <c r="D22" s="33">
        <v>4</v>
      </c>
      <c r="E22" s="33">
        <v>279</v>
      </c>
      <c r="F22" s="33">
        <v>4537540</v>
      </c>
      <c r="G22" s="33">
        <v>3</v>
      </c>
      <c r="H22" s="33">
        <v>0</v>
      </c>
      <c r="I22" s="33">
        <v>0</v>
      </c>
      <c r="J22" s="33">
        <v>3773844</v>
      </c>
      <c r="K22" s="33">
        <v>1</v>
      </c>
      <c r="L22" s="33">
        <v>8720213</v>
      </c>
      <c r="M22" s="34">
        <v>3</v>
      </c>
    </row>
    <row r="23" spans="1:13" ht="15" customHeight="1" x14ac:dyDescent="0.2">
      <c r="A23" s="51" t="s">
        <v>5</v>
      </c>
      <c r="B23" s="52" t="s">
        <v>4</v>
      </c>
      <c r="C23" s="47">
        <f t="shared" ref="C23:M23" si="0">SUM(C7:C22)</f>
        <v>149438254</v>
      </c>
      <c r="D23" s="47">
        <f t="shared" si="0"/>
        <v>87</v>
      </c>
      <c r="E23" s="47">
        <f t="shared" si="0"/>
        <v>3466</v>
      </c>
      <c r="F23" s="47">
        <f t="shared" si="0"/>
        <v>66261318</v>
      </c>
      <c r="G23" s="47">
        <f t="shared" si="0"/>
        <v>83</v>
      </c>
      <c r="H23" s="47">
        <f t="shared" si="0"/>
        <v>6463563</v>
      </c>
      <c r="I23" s="47">
        <f t="shared" si="0"/>
        <v>3</v>
      </c>
      <c r="J23" s="47">
        <f t="shared" si="0"/>
        <v>32522348</v>
      </c>
      <c r="K23" s="47">
        <f t="shared" si="0"/>
        <v>19</v>
      </c>
      <c r="L23" s="47">
        <f t="shared" si="0"/>
        <v>110452343</v>
      </c>
      <c r="M23" s="55">
        <f t="shared" si="0"/>
        <v>65</v>
      </c>
    </row>
    <row r="25" spans="1:13" ht="15" hidden="1" customHeight="1" x14ac:dyDescent="0.2">
      <c r="C25" s="59">
        <v>552581</v>
      </c>
      <c r="D25" s="59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59">
        <v>59485301</v>
      </c>
      <c r="D26" s="59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59">
        <f>SUM(C25:C26)</f>
        <v>60037882</v>
      </c>
      <c r="D27" s="59">
        <f>SUM(D25:D26)</f>
        <v>61</v>
      </c>
      <c r="F27" s="59">
        <f>SUM(F25:F26)</f>
        <v>37504763</v>
      </c>
      <c r="G27" s="59">
        <f>SUM(G25:G26)</f>
        <v>58</v>
      </c>
      <c r="J27" s="59">
        <f>SUM(J25:J26)</f>
        <v>13124240</v>
      </c>
      <c r="K27" s="59">
        <f>SUM(K25:K26)</f>
        <v>15</v>
      </c>
      <c r="L27" s="59">
        <f>SUM(L25:L26)</f>
        <v>44222384</v>
      </c>
      <c r="M27" s="59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password="DFC8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H21"/>
  <sheetViews>
    <sheetView zoomScaleNormal="100" workbookViewId="0">
      <selection sqref="A1:E1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3" t="s">
        <v>45</v>
      </c>
      <c r="B1" s="103"/>
      <c r="C1" s="103"/>
      <c r="D1" s="103"/>
      <c r="E1" s="103"/>
    </row>
    <row r="2" spans="1:8" ht="15" customHeight="1" x14ac:dyDescent="0.2"/>
    <row r="3" spans="1:8" ht="18" customHeight="1" x14ac:dyDescent="0.2">
      <c r="A3" s="104" t="s">
        <v>0</v>
      </c>
      <c r="B3" s="106" t="s">
        <v>15</v>
      </c>
      <c r="C3" s="108" t="s">
        <v>39</v>
      </c>
      <c r="D3" s="108"/>
      <c r="E3" s="109"/>
    </row>
    <row r="4" spans="1:8" s="4" customFormat="1" ht="21.75" customHeight="1" x14ac:dyDescent="0.2">
      <c r="A4" s="105"/>
      <c r="B4" s="107"/>
      <c r="C4" s="38" t="s">
        <v>16</v>
      </c>
      <c r="D4" s="38" t="s">
        <v>67</v>
      </c>
      <c r="E4" s="74" t="s">
        <v>44</v>
      </c>
      <c r="F4" s="6"/>
    </row>
    <row r="5" spans="1:8" ht="15.95" customHeight="1" x14ac:dyDescent="0.2">
      <c r="A5" s="23">
        <v>1</v>
      </c>
      <c r="B5" s="1" t="s">
        <v>47</v>
      </c>
      <c r="C5" s="8">
        <v>1196064</v>
      </c>
      <c r="D5" s="79">
        <v>66</v>
      </c>
      <c r="E5" s="90">
        <f>C5/D5</f>
        <v>18122.18181818182</v>
      </c>
      <c r="F5" s="80"/>
      <c r="G5" s="80"/>
    </row>
    <row r="6" spans="1:8" ht="15.95" customHeight="1" x14ac:dyDescent="0.2">
      <c r="A6" s="23">
        <v>2</v>
      </c>
      <c r="B6" s="1" t="s">
        <v>48</v>
      </c>
      <c r="C6" s="8">
        <v>500000</v>
      </c>
      <c r="D6" s="3">
        <v>51</v>
      </c>
      <c r="E6" s="90">
        <f t="shared" ref="E6:E20" si="0">C6/D6</f>
        <v>9803.9215686274511</v>
      </c>
    </row>
    <row r="7" spans="1:8" ht="15.95" customHeight="1" x14ac:dyDescent="0.2">
      <c r="A7" s="23">
        <v>3</v>
      </c>
      <c r="B7" s="1" t="s">
        <v>49</v>
      </c>
      <c r="C7" s="8">
        <v>623317</v>
      </c>
      <c r="D7" s="79">
        <v>63</v>
      </c>
      <c r="E7" s="90">
        <f t="shared" si="0"/>
        <v>9893.9206349206343</v>
      </c>
      <c r="F7" s="80"/>
      <c r="G7" s="80"/>
    </row>
    <row r="8" spans="1:8" ht="15.95" customHeight="1" x14ac:dyDescent="0.2">
      <c r="A8" s="23">
        <v>4</v>
      </c>
      <c r="B8" s="1" t="s">
        <v>50</v>
      </c>
      <c r="C8" s="8">
        <v>761037</v>
      </c>
      <c r="D8" s="3">
        <v>71</v>
      </c>
      <c r="E8" s="90">
        <f t="shared" si="0"/>
        <v>10718.830985915492</v>
      </c>
      <c r="H8" s="59"/>
    </row>
    <row r="9" spans="1:8" ht="15.95" customHeight="1" x14ac:dyDescent="0.2">
      <c r="A9" s="23">
        <v>5</v>
      </c>
      <c r="B9" s="1" t="s">
        <v>51</v>
      </c>
      <c r="C9" s="8">
        <v>1291109</v>
      </c>
      <c r="D9" s="79">
        <v>62</v>
      </c>
      <c r="E9" s="90">
        <f t="shared" si="0"/>
        <v>20824.33870967742</v>
      </c>
      <c r="F9" s="80"/>
      <c r="G9" s="80"/>
    </row>
    <row r="10" spans="1:8" ht="15.95" customHeight="1" x14ac:dyDescent="0.2">
      <c r="A10" s="23">
        <v>6</v>
      </c>
      <c r="B10" s="1" t="s">
        <v>52</v>
      </c>
      <c r="C10" s="8">
        <v>595767</v>
      </c>
      <c r="D10" s="3">
        <v>36</v>
      </c>
      <c r="E10" s="90">
        <f t="shared" si="0"/>
        <v>16549.083333333332</v>
      </c>
      <c r="F10" s="77"/>
    </row>
    <row r="11" spans="1:8" ht="15.95" customHeight="1" x14ac:dyDescent="0.2">
      <c r="A11" s="23">
        <v>7</v>
      </c>
      <c r="B11" s="1" t="s">
        <v>53</v>
      </c>
      <c r="C11" s="8">
        <v>1777570</v>
      </c>
      <c r="D11" s="79">
        <v>123</v>
      </c>
      <c r="E11" s="90">
        <f t="shared" si="0"/>
        <v>14451.788617886179</v>
      </c>
      <c r="F11" s="84"/>
      <c r="G11" s="80"/>
    </row>
    <row r="12" spans="1:8" ht="15.95" customHeight="1" x14ac:dyDescent="0.2">
      <c r="A12" s="23">
        <v>8</v>
      </c>
      <c r="B12" s="1" t="s">
        <v>54</v>
      </c>
      <c r="C12" s="8">
        <v>1868809</v>
      </c>
      <c r="D12" s="3">
        <v>58</v>
      </c>
      <c r="E12" s="90">
        <f t="shared" si="0"/>
        <v>32220.844827586207</v>
      </c>
      <c r="F12" s="77"/>
    </row>
    <row r="13" spans="1:8" ht="15.95" customHeight="1" x14ac:dyDescent="0.2">
      <c r="A13" s="23">
        <v>9</v>
      </c>
      <c r="B13" s="1" t="s">
        <v>55</v>
      </c>
      <c r="C13" s="8">
        <v>1372449</v>
      </c>
      <c r="D13" s="3">
        <v>55</v>
      </c>
      <c r="E13" s="90">
        <f t="shared" si="0"/>
        <v>24953.618181818183</v>
      </c>
    </row>
    <row r="14" spans="1:8" ht="15.95" customHeight="1" x14ac:dyDescent="0.2">
      <c r="A14" s="23">
        <v>10</v>
      </c>
      <c r="B14" s="1" t="s">
        <v>56</v>
      </c>
      <c r="C14" s="2">
        <v>881233</v>
      </c>
      <c r="D14" s="3">
        <v>61</v>
      </c>
      <c r="E14" s="90">
        <f t="shared" si="0"/>
        <v>14446.442622950819</v>
      </c>
    </row>
    <row r="15" spans="1:8" ht="15.95" customHeight="1" x14ac:dyDescent="0.2">
      <c r="A15" s="23">
        <v>11</v>
      </c>
      <c r="B15" s="1" t="s">
        <v>57</v>
      </c>
      <c r="C15" s="2">
        <v>683147</v>
      </c>
      <c r="D15" s="3">
        <v>58</v>
      </c>
      <c r="E15" s="90">
        <f t="shared" si="0"/>
        <v>11778.396551724138</v>
      </c>
    </row>
    <row r="16" spans="1:8" ht="15.95" customHeight="1" x14ac:dyDescent="0.2">
      <c r="A16" s="23">
        <v>12</v>
      </c>
      <c r="B16" s="1" t="s">
        <v>58</v>
      </c>
      <c r="C16" s="2">
        <v>0</v>
      </c>
      <c r="D16" s="3">
        <v>0</v>
      </c>
      <c r="E16" s="90" t="s">
        <v>63</v>
      </c>
    </row>
    <row r="17" spans="1:5" ht="15.95" customHeight="1" x14ac:dyDescent="0.2">
      <c r="A17" s="23">
        <v>13</v>
      </c>
      <c r="B17" s="1" t="s">
        <v>59</v>
      </c>
      <c r="C17" s="2">
        <v>1580023</v>
      </c>
      <c r="D17" s="3">
        <v>84</v>
      </c>
      <c r="E17" s="90">
        <f t="shared" si="0"/>
        <v>18809.797619047618</v>
      </c>
    </row>
    <row r="18" spans="1:5" ht="15.95" customHeight="1" x14ac:dyDescent="0.2">
      <c r="A18" s="23">
        <v>14</v>
      </c>
      <c r="B18" s="1" t="s">
        <v>60</v>
      </c>
      <c r="C18" s="2">
        <v>200000</v>
      </c>
      <c r="D18" s="3">
        <v>10</v>
      </c>
      <c r="E18" s="90">
        <f t="shared" si="0"/>
        <v>20000</v>
      </c>
    </row>
    <row r="19" spans="1:5" ht="15.95" customHeight="1" x14ac:dyDescent="0.2">
      <c r="A19" s="23">
        <v>15</v>
      </c>
      <c r="B19" s="1" t="s">
        <v>61</v>
      </c>
      <c r="C19" s="8">
        <v>3190400</v>
      </c>
      <c r="D19" s="3">
        <v>81</v>
      </c>
      <c r="E19" s="90">
        <f t="shared" si="0"/>
        <v>39387.654320987655</v>
      </c>
    </row>
    <row r="20" spans="1:5" ht="15.95" customHeight="1" x14ac:dyDescent="0.2">
      <c r="A20" s="23">
        <v>16</v>
      </c>
      <c r="B20" s="1" t="s">
        <v>62</v>
      </c>
      <c r="C20" s="2">
        <v>377957</v>
      </c>
      <c r="D20" s="3">
        <v>27</v>
      </c>
      <c r="E20" s="90">
        <f t="shared" si="0"/>
        <v>13998.407407407407</v>
      </c>
    </row>
    <row r="21" spans="1:5" s="49" customFormat="1" ht="15.95" customHeight="1" x14ac:dyDescent="0.2">
      <c r="A21" s="41" t="s">
        <v>5</v>
      </c>
      <c r="B21" s="42" t="s">
        <v>4</v>
      </c>
      <c r="C21" s="47">
        <f>SUM(C5:C20)</f>
        <v>16898882</v>
      </c>
      <c r="D21" s="47">
        <f>SUM(D5:D20)</f>
        <v>906</v>
      </c>
      <c r="E21" s="48" t="s">
        <v>5</v>
      </c>
    </row>
  </sheetData>
  <sheetProtection password="DFC8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Zbiorówka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2015-02-12T10:50:00Z</cp:lastPrinted>
  <dcterms:created xsi:type="dcterms:W3CDTF">2001-03-23T08:52:09Z</dcterms:created>
  <dcterms:modified xsi:type="dcterms:W3CDTF">2015-03-16T08:54:36Z</dcterms:modified>
</cp:coreProperties>
</file>